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activeTab="9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Chuva!$A$1:$AI$11</definedName>
    <definedName name="_xlnm.Print_Area" localSheetId="7">DirVento!$A$1:$AG$4</definedName>
    <definedName name="_xlnm.Print_Area" localSheetId="8">RajadaVento!$A$1:$AG$4</definedName>
    <definedName name="_xlnm.Print_Area" localSheetId="0">TempInstantânea!$A$1:$AG$4</definedName>
    <definedName name="_xlnm.Print_Area" localSheetId="1">TempMax!$A$1:$AH$4</definedName>
    <definedName name="_xlnm.Print_Area" localSheetId="2">TempMin!$A$1:$AH$4</definedName>
    <definedName name="_xlnm.Print_Area" localSheetId="3">UmidInstantânea!$A$1:$AG$4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6" i="5" l="1"/>
  <c r="AH6" i="5"/>
  <c r="AG6" i="6"/>
  <c r="AH6" i="6"/>
  <c r="AG6" i="7"/>
  <c r="AG6" i="8"/>
  <c r="AH6" i="8"/>
  <c r="AG6" i="9"/>
  <c r="AH6" i="9"/>
  <c r="AG6" i="12"/>
  <c r="AH6" i="12"/>
  <c r="AG6" i="15"/>
  <c r="AH6" i="15"/>
  <c r="AG6" i="14"/>
  <c r="AH6" i="14"/>
  <c r="AI6" i="14"/>
  <c r="AG7" i="14"/>
  <c r="AH7" i="14"/>
  <c r="AI7" i="14"/>
  <c r="AG6" i="4"/>
  <c r="AG19" i="14" l="1"/>
  <c r="B21" i="12" l="1"/>
  <c r="B20" i="8" l="1"/>
  <c r="AI15" i="14" l="1"/>
  <c r="B21" i="4"/>
  <c r="AG5" i="15" l="1"/>
  <c r="AG21" i="14"/>
  <c r="AH21" i="14"/>
  <c r="AI21" i="14"/>
  <c r="AG22" i="14"/>
  <c r="AH22" i="14"/>
  <c r="AI22" i="14"/>
  <c r="AG23" i="14"/>
  <c r="AH23" i="14"/>
  <c r="AI23" i="14"/>
  <c r="AG24" i="14"/>
  <c r="AH24" i="14"/>
  <c r="AI24" i="14"/>
  <c r="AG25" i="14"/>
  <c r="AH25" i="14"/>
  <c r="AI25" i="14"/>
  <c r="AG26" i="14"/>
  <c r="AH26" i="14"/>
  <c r="AI26" i="14"/>
  <c r="AG27" i="14"/>
  <c r="AH27" i="14"/>
  <c r="AI27" i="14"/>
  <c r="AG28" i="14"/>
  <c r="AH28" i="14"/>
  <c r="AI28" i="14"/>
  <c r="AG29" i="14"/>
  <c r="AH29" i="14"/>
  <c r="AI29" i="14"/>
  <c r="AG30" i="14"/>
  <c r="AH30" i="14"/>
  <c r="AI30" i="14"/>
  <c r="AG31" i="14"/>
  <c r="AH31" i="14"/>
  <c r="AI31" i="14"/>
  <c r="AG32" i="14"/>
  <c r="AH32" i="14"/>
  <c r="AI32" i="14"/>
  <c r="AG33" i="14"/>
  <c r="AH33" i="14"/>
  <c r="AI33" i="14"/>
  <c r="AG34" i="14"/>
  <c r="AH34" i="14"/>
  <c r="AI34" i="14"/>
  <c r="AG35" i="14"/>
  <c r="AH35" i="14"/>
  <c r="AI35" i="14"/>
  <c r="AG36" i="14"/>
  <c r="AH36" i="14"/>
  <c r="AI36" i="14"/>
  <c r="AG37" i="14"/>
  <c r="AH37" i="14"/>
  <c r="AI37" i="14"/>
  <c r="AG38" i="14"/>
  <c r="AH38" i="14"/>
  <c r="AI38" i="14"/>
  <c r="AG39" i="14"/>
  <c r="AH39" i="14"/>
  <c r="AI39" i="14"/>
  <c r="AG40" i="14"/>
  <c r="AH40" i="14"/>
  <c r="AI40" i="14"/>
  <c r="AI19" i="14"/>
  <c r="AH19" i="14"/>
  <c r="AG13" i="6" l="1"/>
  <c r="AH13" i="6"/>
  <c r="AG13" i="5"/>
  <c r="AH13" i="5"/>
  <c r="AG13" i="4"/>
  <c r="AG8" i="14" l="1"/>
  <c r="AH8" i="14"/>
  <c r="AI8" i="14"/>
  <c r="AG9" i="14"/>
  <c r="AH9" i="14"/>
  <c r="AI9" i="14"/>
  <c r="AG10" i="14"/>
  <c r="AH10" i="14"/>
  <c r="AI10" i="14"/>
  <c r="AG12" i="14"/>
  <c r="AH12" i="14"/>
  <c r="AI12" i="14"/>
  <c r="AG13" i="14"/>
  <c r="AH13" i="14"/>
  <c r="AI13" i="14"/>
  <c r="AG15" i="14"/>
  <c r="AH15" i="14"/>
  <c r="AG17" i="14"/>
  <c r="AH17" i="14"/>
  <c r="AI17" i="14"/>
  <c r="AG18" i="14"/>
  <c r="AH18" i="14"/>
  <c r="AI18" i="14"/>
  <c r="AG7" i="15"/>
  <c r="AH7" i="15"/>
  <c r="AG8" i="15"/>
  <c r="AH8" i="15"/>
  <c r="AG9" i="15"/>
  <c r="AH9" i="15"/>
  <c r="AG10" i="15"/>
  <c r="AH10" i="15"/>
  <c r="AG11" i="15"/>
  <c r="AH11" i="15"/>
  <c r="AG12" i="15"/>
  <c r="AH12" i="15"/>
  <c r="AG14" i="15"/>
  <c r="AH14" i="15"/>
  <c r="AG15" i="15"/>
  <c r="AH15" i="15"/>
  <c r="AG16" i="15"/>
  <c r="AH16" i="15"/>
  <c r="AG17" i="15"/>
  <c r="AH17" i="15"/>
  <c r="AG18" i="15"/>
  <c r="AH18" i="15"/>
  <c r="AG7" i="12"/>
  <c r="AH7" i="12"/>
  <c r="AG8" i="12"/>
  <c r="AH8" i="12"/>
  <c r="AG9" i="12"/>
  <c r="AH9" i="12"/>
  <c r="AG10" i="12"/>
  <c r="AH10" i="12"/>
  <c r="AG11" i="12"/>
  <c r="AH11" i="12"/>
  <c r="AG12" i="12"/>
  <c r="AH12" i="12"/>
  <c r="AG13" i="12"/>
  <c r="AH13" i="12"/>
  <c r="AG15" i="12"/>
  <c r="AH15" i="12"/>
  <c r="AG16" i="12"/>
  <c r="AH16" i="12"/>
  <c r="AG17" i="12"/>
  <c r="AH17" i="12"/>
  <c r="AG18" i="12"/>
  <c r="AH18" i="12"/>
  <c r="AG19" i="12"/>
  <c r="AH19" i="12"/>
  <c r="AG7" i="9"/>
  <c r="AH7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7" i="8"/>
  <c r="AH7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7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7" i="6"/>
  <c r="AH7" i="6"/>
  <c r="AG8" i="6"/>
  <c r="AH8" i="6"/>
  <c r="AG9" i="6"/>
  <c r="AH9" i="6"/>
  <c r="AG10" i="6"/>
  <c r="AH10" i="6"/>
  <c r="AG11" i="6"/>
  <c r="AH11" i="6"/>
  <c r="AG12" i="6"/>
  <c r="AH12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20" i="6"/>
  <c r="AH20" i="6"/>
  <c r="AG7" i="5"/>
  <c r="AH7" i="5"/>
  <c r="AG8" i="5"/>
  <c r="AH8" i="5"/>
  <c r="AG9" i="5"/>
  <c r="AH9" i="5"/>
  <c r="AG10" i="5"/>
  <c r="AH10" i="5"/>
  <c r="AG11" i="5"/>
  <c r="AH11" i="5"/>
  <c r="AG12" i="5"/>
  <c r="AH12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AG20" i="5"/>
  <c r="AH20" i="5"/>
  <c r="AG7" i="4"/>
  <c r="AG8" i="4"/>
  <c r="AG9" i="4"/>
  <c r="AG10" i="4"/>
  <c r="AG11" i="4"/>
  <c r="AG12" i="4"/>
  <c r="AG14" i="4"/>
  <c r="AG15" i="4"/>
  <c r="AG16" i="4"/>
  <c r="AG17" i="4"/>
  <c r="AG18" i="4"/>
  <c r="AG19" i="4"/>
  <c r="AG20" i="4"/>
  <c r="AG5" i="7" l="1"/>
  <c r="AH5" i="8"/>
  <c r="AG5" i="9"/>
  <c r="AG5" i="12"/>
  <c r="AH5" i="5"/>
  <c r="AG5" i="6"/>
  <c r="AG5" i="8"/>
  <c r="AH5" i="9"/>
  <c r="AH5" i="12"/>
  <c r="AH5" i="15"/>
  <c r="AG5" i="14"/>
  <c r="AH5" i="6"/>
  <c r="AG5" i="5"/>
  <c r="AH5" i="14"/>
  <c r="AI5" i="14"/>
  <c r="AG21" i="7" l="1"/>
  <c r="AG5" i="4" l="1"/>
  <c r="AG21" i="4" l="1"/>
  <c r="AF42" i="14"/>
  <c r="AF21" i="4"/>
  <c r="AF41" i="14"/>
  <c r="AE21" i="6"/>
  <c r="AF20" i="15"/>
  <c r="AE21" i="5"/>
  <c r="AF20" i="9"/>
  <c r="AF20" i="8"/>
  <c r="AF21" i="12"/>
  <c r="AF21" i="7"/>
  <c r="AE20" i="9" l="1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1" i="6"/>
  <c r="AD21" i="6"/>
  <c r="AC21" i="6"/>
  <c r="AB21" i="6"/>
  <c r="AA21" i="6"/>
  <c r="Z21" i="6"/>
  <c r="Y21" i="6"/>
  <c r="X21" i="6"/>
  <c r="W21" i="6"/>
  <c r="V21" i="6"/>
  <c r="U21" i="6"/>
  <c r="T21" i="6"/>
  <c r="R21" i="6"/>
  <c r="S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U42" i="14"/>
  <c r="AE20" i="15"/>
  <c r="B20" i="15"/>
  <c r="AE21" i="12"/>
  <c r="M21" i="12"/>
  <c r="AC21" i="12"/>
  <c r="AA21" i="12"/>
  <c r="AE20" i="8"/>
  <c r="I41" i="14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D21" i="12"/>
  <c r="AB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L21" i="12"/>
  <c r="K21" i="12"/>
  <c r="J21" i="12"/>
  <c r="I21" i="12"/>
  <c r="H21" i="12"/>
  <c r="G21" i="12"/>
  <c r="F21" i="12"/>
  <c r="E21" i="12"/>
  <c r="D21" i="12"/>
  <c r="C21" i="12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1" i="5"/>
  <c r="AF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E21" i="7"/>
  <c r="B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41" i="14" l="1"/>
  <c r="G41" i="14"/>
  <c r="K42" i="14"/>
  <c r="O42" i="14"/>
  <c r="S41" i="14"/>
  <c r="W42" i="14"/>
  <c r="AA42" i="14"/>
  <c r="AE42" i="14"/>
  <c r="E41" i="14"/>
  <c r="M42" i="14"/>
  <c r="Q41" i="14"/>
  <c r="Y41" i="14"/>
  <c r="E42" i="14"/>
  <c r="U41" i="14"/>
  <c r="AC41" i="14"/>
  <c r="O41" i="14"/>
  <c r="W41" i="14"/>
  <c r="C42" i="14"/>
  <c r="AC42" i="14"/>
  <c r="F41" i="14"/>
  <c r="J41" i="14"/>
  <c r="N41" i="14"/>
  <c r="R41" i="14"/>
  <c r="V41" i="14"/>
  <c r="Z41" i="14"/>
  <c r="K41" i="14"/>
  <c r="AA41" i="14"/>
  <c r="M41" i="14"/>
  <c r="I42" i="14"/>
  <c r="Q42" i="14"/>
  <c r="Y42" i="14"/>
  <c r="AD41" i="14"/>
  <c r="G42" i="14"/>
  <c r="S42" i="14"/>
  <c r="AE41" i="14"/>
  <c r="AH20" i="15"/>
  <c r="AH21" i="12"/>
  <c r="AH20" i="9"/>
  <c r="AH20" i="8"/>
  <c r="AH21" i="6"/>
  <c r="AG20" i="15"/>
  <c r="AG21" i="12"/>
  <c r="AG20" i="9"/>
  <c r="AG20" i="8"/>
  <c r="AG21" i="6"/>
  <c r="AH21" i="5"/>
  <c r="D42" i="14"/>
  <c r="H42" i="14"/>
  <c r="L42" i="14"/>
  <c r="P42" i="14"/>
  <c r="T42" i="14"/>
  <c r="X42" i="14"/>
  <c r="AB42" i="14"/>
  <c r="B41" i="14"/>
  <c r="AG21" i="5"/>
  <c r="D41" i="14"/>
  <c r="H41" i="14"/>
  <c r="L41" i="14"/>
  <c r="P41" i="14"/>
  <c r="T41" i="14"/>
  <c r="X41" i="14"/>
  <c r="AB41" i="14"/>
  <c r="B42" i="14"/>
  <c r="F42" i="14"/>
  <c r="J42" i="14"/>
  <c r="N42" i="14"/>
  <c r="R42" i="14"/>
  <c r="V42" i="14"/>
  <c r="Z42" i="14"/>
  <c r="AD42" i="14"/>
  <c r="AD21" i="4" l="1"/>
  <c r="AC21" i="4"/>
  <c r="AB21" i="4"/>
  <c r="Z21" i="4"/>
  <c r="Y21" i="4"/>
  <c r="X21" i="4"/>
  <c r="V21" i="4"/>
  <c r="U21" i="4"/>
  <c r="T21" i="4"/>
  <c r="R21" i="4"/>
  <c r="Q21" i="4"/>
  <c r="P21" i="4"/>
  <c r="N21" i="4"/>
  <c r="M21" i="4"/>
  <c r="L21" i="4"/>
  <c r="J21" i="4"/>
  <c r="I21" i="4"/>
  <c r="H21" i="4"/>
  <c r="F21" i="4"/>
  <c r="E21" i="4"/>
  <c r="D21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1" i="4" l="1"/>
  <c r="K21" i="4"/>
  <c r="O21" i="4"/>
  <c r="S21" i="4"/>
  <c r="W21" i="4"/>
  <c r="AA21" i="4"/>
  <c r="AE21" i="4"/>
  <c r="G21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42" i="14" l="1"/>
  <c r="AG41" i="14"/>
  <c r="AH41" i="14"/>
</calcChain>
</file>

<file path=xl/sharedStrings.xml><?xml version="1.0" encoding="utf-8"?>
<sst xmlns="http://schemas.openxmlformats.org/spreadsheetml/2006/main" count="2024" uniqueCount="236">
  <si>
    <t>Aquidauana</t>
  </si>
  <si>
    <t>Campo Grande</t>
  </si>
  <si>
    <t>Coxim</t>
  </si>
  <si>
    <t>Ivinhema</t>
  </si>
  <si>
    <t>Ponta Porã</t>
  </si>
  <si>
    <t>Rio Brilhante</t>
  </si>
  <si>
    <t>Três Lagoas</t>
  </si>
  <si>
    <t>Municípios</t>
  </si>
  <si>
    <t>Direção do Vento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</si>
  <si>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</si>
  <si>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</si>
  <si>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</si>
  <si>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</si>
  <si>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</si>
  <si>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</si>
  <si>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</si>
  <si>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</si>
  <si>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</si>
  <si>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</si>
  <si>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</si>
  <si>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</si>
  <si>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</si>
  <si>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</si>
  <si>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</si>
  <si>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</si>
  <si>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</si>
  <si>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</si>
  <si>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</si>
  <si>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</si>
  <si>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</si>
  <si>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</si>
  <si>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</si>
  <si>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</si>
  <si>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</si>
  <si>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</si>
  <si>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</si>
  <si>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</si>
  <si>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</si>
  <si>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</si>
  <si>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</si>
  <si>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</si>
  <si>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</si>
  <si>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</si>
  <si>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</si>
  <si>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</si>
  <si>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</si>
  <si>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</si>
  <si>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</si>
  <si>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</si>
  <si>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</si>
  <si>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</si>
  <si>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</si>
  <si>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</si>
  <si>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</si>
  <si>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</si>
  <si>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</si>
  <si>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</si>
  <si>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</si>
  <si>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</si>
  <si>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</si>
  <si>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</si>
  <si>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</si>
  <si>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</si>
  <si>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</si>
  <si>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</si>
  <si>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</si>
  <si>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</si>
  <si>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</si>
  <si>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</si>
  <si>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</si>
  <si>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</si>
  <si>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</si>
  <si>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</si>
  <si>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</si>
  <si>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</si>
  <si>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</si>
  <si>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</si>
  <si>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</si>
  <si>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</si>
  <si>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</si>
  <si>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</si>
  <si>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</si>
  <si>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</si>
  <si>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</si>
  <si>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</si>
  <si>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</si>
  <si>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</si>
  <si>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</si>
  <si>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</si>
  <si>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</si>
  <si>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</si>
  <si>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</si>
  <si>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</si>
  <si>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</si>
  <si>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</si>
  <si>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</si>
  <si>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</si>
  <si>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</si>
  <si>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</si>
  <si>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</si>
  <si>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</si>
  <si>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</si>
  <si>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</si>
  <si>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</si>
  <si>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</si>
  <si>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</si>
  <si>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</si>
  <si>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</si>
  <si>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</si>
  <si>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</si>
  <si>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</si>
  <si>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</si>
  <si>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</si>
  <si>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</si>
  <si>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</si>
  <si>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</si>
  <si>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</si>
  <si>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</si>
  <si>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</si>
  <si>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</si>
  <si>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</si>
  <si>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</si>
  <si>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</si>
  <si>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</si>
  <si>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</si>
  <si>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</si>
  <si>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</si>
  <si>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</si>
  <si>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</si>
  <si>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</si>
  <si>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</si>
  <si>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</si>
  <si>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</si>
  <si>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</si>
  <si>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</si>
  <si>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</si>
  <si>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</si>
  <si>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</si>
  <si>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</si>
  <si>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</si>
  <si>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</si>
  <si>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</si>
  <si>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</si>
  <si>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</si>
  <si>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</si>
  <si>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</si>
  <si>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</si>
  <si>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</si>
  <si>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</si>
  <si>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</si>
  <si>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</si>
  <si>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</si>
  <si>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</si>
  <si>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</si>
  <si>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</si>
  <si>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</si>
  <si>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</si>
  <si>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</si>
  <si>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</si>
  <si>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</si>
  <si>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</si>
  <si>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</si>
  <si>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</si>
  <si>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</si>
  <si>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</si>
  <si>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</si>
  <si>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</si>
  <si>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</si>
  <si>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</si>
  <si>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</si>
  <si>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</si>
  <si>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</si>
  <si>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</si>
  <si>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</si>
  <si>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</si>
  <si>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</si>
  <si>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</si>
  <si>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</si>
  <si>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</si>
  <si>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</si>
  <si>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</si>
  <si>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</si>
  <si>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</si>
  <si>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</si>
  <si>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</si>
  <si>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</si>
  <si>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</si>
  <si>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</si>
  <si>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</si>
  <si>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</si>
  <si>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</si>
  <si>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</si>
  <si>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</si>
  <si>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NE</t>
  </si>
  <si>
    <t>Maio/2022</t>
  </si>
  <si>
    <t>Dra. Valesca Rodriguez Fernandes</t>
  </si>
  <si>
    <r>
      <t xml:space="preserve">Temperatura Instantânea </t>
    </r>
    <r>
      <rPr>
        <b/>
        <sz val="20"/>
        <color rgb="FFC00000"/>
        <rFont val="Arial"/>
        <family val="2"/>
      </rPr>
      <t>(°C )</t>
    </r>
  </si>
  <si>
    <r>
      <t xml:space="preserve">Temperatura Máxima </t>
    </r>
    <r>
      <rPr>
        <b/>
        <sz val="20"/>
        <color rgb="FFC00000"/>
        <rFont val="Arial"/>
        <family val="2"/>
      </rPr>
      <t>(°C )</t>
    </r>
  </si>
  <si>
    <r>
      <t>Umidade Instantânea</t>
    </r>
    <r>
      <rPr>
        <b/>
        <sz val="20"/>
        <color rgb="FFC00000"/>
        <rFont val="Arial"/>
        <family val="2"/>
      </rPr>
      <t xml:space="preserve"> ( % )</t>
    </r>
  </si>
  <si>
    <r>
      <t xml:space="preserve">Temperatura Mínima </t>
    </r>
    <r>
      <rPr>
        <b/>
        <sz val="20"/>
        <color rgb="FFC00000"/>
        <rFont val="Arial"/>
        <family val="2"/>
      </rPr>
      <t>(°C )</t>
    </r>
  </si>
  <si>
    <r>
      <t xml:space="preserve">Umidade Máxima </t>
    </r>
    <r>
      <rPr>
        <b/>
        <sz val="20"/>
        <color rgb="FFC00000"/>
        <rFont val="Arial"/>
        <family val="2"/>
      </rPr>
      <t>( % )</t>
    </r>
  </si>
  <si>
    <r>
      <t xml:space="preserve">Umidade Mínima </t>
    </r>
    <r>
      <rPr>
        <b/>
        <sz val="20"/>
        <color rgb="FFC00000"/>
        <rFont val="Arial"/>
        <family val="2"/>
      </rPr>
      <t>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</si>
  <si>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</si>
  <si>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>Rajada do Vento</t>
    </r>
    <r>
      <rPr>
        <b/>
        <sz val="20"/>
        <color rgb="FFC00000"/>
        <rFont val="Arial"/>
        <family val="2"/>
      </rPr>
      <t xml:space="preserve"> ( Km/h )</t>
    </r>
  </si>
  <si>
    <r>
      <t xml:space="preserve">Chuva </t>
    </r>
    <r>
      <rPr>
        <b/>
        <sz val="20"/>
        <color rgb="FFC00000"/>
        <rFont val="Arial"/>
        <family val="2"/>
      </rPr>
      <t>( mm )</t>
    </r>
  </si>
  <si>
    <t>Paranaíba (Automática)</t>
  </si>
  <si>
    <t>Paranaíba (Convencional)</t>
  </si>
  <si>
    <t>Paranaíba (Convencional</t>
  </si>
  <si>
    <t>Paranaíba ( Automática)</t>
  </si>
  <si>
    <t>Paranaíba ( Convencional)</t>
  </si>
  <si>
    <t>Paranaíba  Convencional)</t>
  </si>
  <si>
    <t>Paranaiba (Convencional)</t>
  </si>
  <si>
    <t>Campo Grande (Vila Sta.Luzia)</t>
  </si>
  <si>
    <t>Campo Grande (Jardim Panamá)</t>
  </si>
  <si>
    <t>Campo Grande (UPA GONÇALVES)</t>
  </si>
  <si>
    <t>Corumbá ( Cravo Vermelho)</t>
  </si>
  <si>
    <t>Corumbá (Fortaleza)</t>
  </si>
  <si>
    <t>Coguinho</t>
  </si>
  <si>
    <t>Dourados (Estação Centro)</t>
  </si>
  <si>
    <t>Dois Irmãos do Burití</t>
  </si>
  <si>
    <t>Itaquiraí</t>
  </si>
  <si>
    <t>Maracaju ( Jardim Guanabara )</t>
  </si>
  <si>
    <t>Mundo Novo</t>
  </si>
  <si>
    <t>Rochedo</t>
  </si>
  <si>
    <t>São Gabriel</t>
  </si>
  <si>
    <t>Tres Lagoas ( Estação São Carlos )</t>
  </si>
  <si>
    <t>NO</t>
  </si>
  <si>
    <t>SE</t>
  </si>
  <si>
    <t>N</t>
  </si>
  <si>
    <t>O</t>
  </si>
  <si>
    <t>L</t>
  </si>
  <si>
    <t>SO</t>
  </si>
  <si>
    <t>S</t>
  </si>
  <si>
    <t xml:space="preserve">                                               Fonte dos dados : Inmet/Semagro/Cemtec-MS/Cemaden</t>
  </si>
  <si>
    <t>Obs: Pluviômetros CEMADEN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</si>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</sst>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14" fontId="4" fillId="0" borderId="3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2" fontId="4" fillId="2" borderId="58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2" fontId="8" fillId="13" borderId="59" xfId="0" applyNumberFormat="1" applyFont="1" applyFill="1" applyBorder="1" applyAlignment="1">
      <alignment horizontal="center" vertical="center"/>
    </xf>
    <xf numFmtId="2" fontId="8" fillId="13" borderId="55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14" fontId="8" fillId="8" borderId="45" xfId="0" applyNumberFormat="1" applyFont="1" applyFill="1" applyBorder="1" applyAlignment="1">
      <alignment horizontal="center"/>
    </xf>
    <xf numFmtId="0" fontId="2" fillId="9" borderId="46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2" fontId="8" fillId="13" borderId="56" xfId="0" applyNumberFormat="1" applyFont="1" applyFill="1" applyBorder="1" applyAlignment="1">
      <alignment horizontal="center" vertical="center"/>
    </xf>
    <xf numFmtId="2" fontId="8" fillId="3" borderId="45" xfId="0" applyNumberFormat="1" applyFont="1" applyFill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10" fillId="3" borderId="45" xfId="0" applyNumberFormat="1" applyFont="1" applyFill="1" applyBorder="1" applyAlignment="1">
      <alignment horizontal="center" vertical="center"/>
    </xf>
    <xf numFmtId="2" fontId="10" fillId="3" borderId="46" xfId="0" applyNumberFormat="1" applyFont="1" applyFill="1" applyBorder="1" applyAlignment="1">
      <alignment horizontal="center" vertical="center"/>
    </xf>
    <xf numFmtId="2" fontId="8" fillId="5" borderId="45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2" fontId="10" fillId="5" borderId="28" xfId="0" applyNumberFormat="1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43" fontId="8" fillId="5" borderId="15" xfId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center" vertical="center"/>
    </xf>
    <xf numFmtId="2" fontId="4" fillId="5" borderId="28" xfId="0" applyNumberFormat="1" applyFont="1" applyFill="1" applyBorder="1" applyAlignment="1">
      <alignment horizontal="center" vertical="center"/>
    </xf>
    <xf numFmtId="43" fontId="8" fillId="5" borderId="15" xfId="1" applyFont="1" applyFill="1" applyBorder="1" applyAlignment="1">
      <alignment vertical="center"/>
    </xf>
    <xf numFmtId="2" fontId="4" fillId="5" borderId="15" xfId="0" applyNumberFormat="1" applyFont="1" applyFill="1" applyBorder="1" applyAlignment="1">
      <alignment vertical="center"/>
    </xf>
    <xf numFmtId="2" fontId="8" fillId="5" borderId="15" xfId="0" applyNumberFormat="1" applyFont="1" applyFill="1" applyBorder="1" applyAlignment="1">
      <alignment vertical="center"/>
    </xf>
    <xf numFmtId="0" fontId="10" fillId="11" borderId="5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left" vertical="center"/>
    </xf>
    <xf numFmtId="0" fontId="4" fillId="11" borderId="34" xfId="0" applyFont="1" applyFill="1" applyBorder="1" applyAlignment="1">
      <alignment horizontal="left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/>
    </xf>
    <xf numFmtId="1" fontId="4" fillId="0" borderId="60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4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1" fontId="4" fillId="7" borderId="53" xfId="0" applyNumberFormat="1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1</xdr:col>
      <xdr:colOff>348192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22</xdr:row>
      <xdr:rowOff>105833</xdr:rowOff>
    </xdr:from>
    <xdr:to>
      <xdr:col>31</xdr:col>
      <xdr:colOff>325966</xdr:colOff>
      <xdr:row>26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44</xdr:row>
      <xdr:rowOff>63500</xdr:rowOff>
    </xdr:from>
    <xdr:to>
      <xdr:col>0</xdr:col>
      <xdr:colOff>1936750</xdr:colOff>
      <xdr:row>47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43</xdr:row>
      <xdr:rowOff>116417</xdr:rowOff>
    </xdr:from>
    <xdr:to>
      <xdr:col>33</xdr:col>
      <xdr:colOff>392641</xdr:colOff>
      <xdr:row>47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44</xdr:row>
      <xdr:rowOff>105832</xdr:rowOff>
    </xdr:from>
    <xdr:to>
      <xdr:col>18</xdr:col>
      <xdr:colOff>223571</xdr:colOff>
      <xdr:row>47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125942</xdr:colOff>
      <xdr:row>26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22</xdr:row>
      <xdr:rowOff>127000</xdr:rowOff>
    </xdr:from>
    <xdr:to>
      <xdr:col>32</xdr:col>
      <xdr:colOff>467784</xdr:colOff>
      <xdr:row>26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19</xdr:col>
      <xdr:colOff>61646</xdr:colOff>
      <xdr:row>26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52917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22</xdr:row>
      <xdr:rowOff>84667</xdr:rowOff>
    </xdr:from>
    <xdr:to>
      <xdr:col>32</xdr:col>
      <xdr:colOff>428625</xdr:colOff>
      <xdr:row>26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19</xdr:col>
      <xdr:colOff>23546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1</xdr:col>
      <xdr:colOff>327025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22</xdr:row>
      <xdr:rowOff>105834</xdr:rowOff>
    </xdr:from>
    <xdr:to>
      <xdr:col>31</xdr:col>
      <xdr:colOff>294216</xdr:colOff>
      <xdr:row>26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1</xdr:col>
      <xdr:colOff>373592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21</xdr:row>
      <xdr:rowOff>42334</xdr:rowOff>
    </xdr:from>
    <xdr:to>
      <xdr:col>33</xdr:col>
      <xdr:colOff>9525</xdr:colOff>
      <xdr:row>24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166421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42333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21</xdr:row>
      <xdr:rowOff>127000</xdr:rowOff>
    </xdr:from>
    <xdr:to>
      <xdr:col>32</xdr:col>
      <xdr:colOff>434974</xdr:colOff>
      <xdr:row>25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42596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62442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22</xdr:row>
      <xdr:rowOff>105833</xdr:rowOff>
    </xdr:from>
    <xdr:to>
      <xdr:col>33</xdr:col>
      <xdr:colOff>205315</xdr:colOff>
      <xdr:row>26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23</xdr:row>
      <xdr:rowOff>105832</xdr:rowOff>
    </xdr:from>
    <xdr:to>
      <xdr:col>18</xdr:col>
      <xdr:colOff>328346</xdr:colOff>
      <xdr:row>26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24</xdr:row>
      <xdr:rowOff>63500</xdr:rowOff>
    </xdr:from>
    <xdr:to>
      <xdr:col>2</xdr:col>
      <xdr:colOff>219075</xdr:colOff>
      <xdr:row>27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23</xdr:row>
      <xdr:rowOff>68792</xdr:rowOff>
    </xdr:from>
    <xdr:to>
      <xdr:col>32</xdr:col>
      <xdr:colOff>753533</xdr:colOff>
      <xdr:row>27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25</xdr:row>
      <xdr:rowOff>39157</xdr:rowOff>
    </xdr:from>
    <xdr:to>
      <xdr:col>24</xdr:col>
      <xdr:colOff>71171</xdr:colOff>
      <xdr:row>28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1</xdr:col>
      <xdr:colOff>406400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21</xdr:row>
      <xdr:rowOff>31750</xdr:rowOff>
    </xdr:from>
    <xdr:to>
      <xdr:col>32</xdr:col>
      <xdr:colOff>480482</xdr:colOff>
      <xdr:row>24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3.8554687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70" t="s">
        <v>196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2"/>
    </row>
    <row r="2" spans="1:37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9"/>
    </row>
    <row r="3" spans="1:37" s="5" customFormat="1" ht="20.100000000000001" customHeight="1" x14ac:dyDescent="0.2">
      <c r="A3" s="173"/>
      <c r="B3" s="164">
        <v>1</v>
      </c>
      <c r="C3" s="164">
        <f>SUM(B3+1)</f>
        <v>2</v>
      </c>
      <c r="D3" s="164">
        <f t="shared" ref="D3:AB3" si="0">SUM(C3+1)</f>
        <v>3</v>
      </c>
      <c r="E3" s="164">
        <f t="shared" si="0"/>
        <v>4</v>
      </c>
      <c r="F3" s="164">
        <f t="shared" si="0"/>
        <v>5</v>
      </c>
      <c r="G3" s="164">
        <v>6</v>
      </c>
      <c r="H3" s="164"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>SUM(AB3+1)</f>
        <v>28</v>
      </c>
      <c r="AD3" s="164">
        <f>SUM(AC3+1)</f>
        <v>29</v>
      </c>
      <c r="AE3" s="164">
        <v>30</v>
      </c>
      <c r="AF3" s="165">
        <v>31</v>
      </c>
      <c r="AG3" s="160" t="s">
        <v>13</v>
      </c>
    </row>
    <row r="4" spans="1:37" s="5" customFormat="1" x14ac:dyDescent="0.2">
      <c r="A4" s="1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6"/>
      <c r="AG4" s="161"/>
    </row>
    <row r="5" spans="1:37" s="5" customFormat="1" x14ac:dyDescent="0.2">
      <c r="A5" s="57" t="s">
        <v>17</v>
      </c>
      <c r="B5" s="11">
        <v>24.675000000000001</v>
      </c>
      <c r="C5" s="11">
        <v>26.587500000000002</v>
      </c>
      <c r="D5" s="11">
        <v>23.145833333333339</v>
      </c>
      <c r="E5" s="11">
        <v>18.045833333333334</v>
      </c>
      <c r="F5" s="11">
        <v>18.216666666666665</v>
      </c>
      <c r="G5" s="11">
        <v>17.595833333333335</v>
      </c>
      <c r="H5" s="11">
        <v>18.879166666666666</v>
      </c>
      <c r="I5" s="11">
        <v>19.55833333333333</v>
      </c>
      <c r="J5" s="11">
        <v>21.766666666666662</v>
      </c>
      <c r="K5" s="11">
        <v>22.550000000000008</v>
      </c>
      <c r="L5" s="11">
        <v>22.129166666666666</v>
      </c>
      <c r="M5" s="11">
        <v>20.987500000000001</v>
      </c>
      <c r="N5" s="11">
        <v>21.487499999999997</v>
      </c>
      <c r="O5" s="11">
        <v>23.308333333333337</v>
      </c>
      <c r="P5" s="11">
        <v>20.795833333333338</v>
      </c>
      <c r="Q5" s="11">
        <v>18.970833333333328</v>
      </c>
      <c r="R5" s="11">
        <v>14.266666666666666</v>
      </c>
      <c r="S5" s="11">
        <v>12.225</v>
      </c>
      <c r="T5" s="11">
        <v>12.0625</v>
      </c>
      <c r="U5" s="11">
        <v>12.795833333333334</v>
      </c>
      <c r="V5" s="11">
        <v>14.445833333333333</v>
      </c>
      <c r="W5" s="11">
        <v>15.450000000000001</v>
      </c>
      <c r="X5" s="11">
        <v>18.474999999999998</v>
      </c>
      <c r="Y5" s="11">
        <v>20.658333333333331</v>
      </c>
      <c r="Z5" s="11">
        <v>21.612500000000001</v>
      </c>
      <c r="AA5" s="11">
        <v>21.733333333333334</v>
      </c>
      <c r="AB5" s="11">
        <v>20.750000000000004</v>
      </c>
      <c r="AC5" s="11">
        <v>21.854166666666668</v>
      </c>
      <c r="AD5" s="11">
        <v>23.599999999999994</v>
      </c>
      <c r="AE5" s="11">
        <v>24.475000000000009</v>
      </c>
      <c r="AF5" s="11">
        <v>22.154166666666669</v>
      </c>
      <c r="AG5" s="94">
        <f>AVERAGE(B5:AF5)</f>
        <v>19.847043010752692</v>
      </c>
    </row>
    <row r="6" spans="1:37" s="5" customFormat="1" x14ac:dyDescent="0.2">
      <c r="A6" s="57" t="s">
        <v>235</v>
      </c>
      <c r="B6" s="11">
        <v>24.749999999999996</v>
      </c>
      <c r="C6" s="11">
        <v>23.295833333333331</v>
      </c>
      <c r="D6" s="11">
        <v>16.474999999999998</v>
      </c>
      <c r="E6" s="11">
        <v>12.200000000000001</v>
      </c>
      <c r="F6" s="11">
        <v>15.387500000000001</v>
      </c>
      <c r="G6" s="11">
        <v>17.070833333333333</v>
      </c>
      <c r="H6" s="11">
        <v>18.279166666666665</v>
      </c>
      <c r="I6" s="11">
        <v>17.458333333333332</v>
      </c>
      <c r="J6" s="11">
        <v>20.45</v>
      </c>
      <c r="K6" s="11">
        <v>19.120833333333334</v>
      </c>
      <c r="L6" s="11">
        <v>17.704166666666666</v>
      </c>
      <c r="M6" s="11">
        <v>15.850000000000001</v>
      </c>
      <c r="N6" s="11">
        <v>18.491666666666667</v>
      </c>
      <c r="O6" s="11">
        <v>17.866666666666664</v>
      </c>
      <c r="P6" s="11">
        <v>16.437500000000004</v>
      </c>
      <c r="Q6" s="11">
        <v>13.1</v>
      </c>
      <c r="R6" s="11">
        <v>9.7458333333333336</v>
      </c>
      <c r="S6" s="11">
        <v>8.8458333333333332</v>
      </c>
      <c r="T6" s="11">
        <v>10.5625</v>
      </c>
      <c r="U6" s="11">
        <v>11.491666666666665</v>
      </c>
      <c r="V6" s="11">
        <v>14.250000000000002</v>
      </c>
      <c r="W6" s="11">
        <v>15.695833333333335</v>
      </c>
      <c r="X6" s="11">
        <v>18.616666666666664</v>
      </c>
      <c r="Y6" s="11">
        <v>19.549999999999997</v>
      </c>
      <c r="Z6" s="11">
        <v>20.408333333333335</v>
      </c>
      <c r="AA6" s="11">
        <v>20.3125</v>
      </c>
      <c r="AB6" s="11">
        <v>21.095833333333335</v>
      </c>
      <c r="AC6" s="11">
        <v>22.837500000000002</v>
      </c>
      <c r="AD6" s="11">
        <v>23.387500000000003</v>
      </c>
      <c r="AE6" s="11">
        <v>16.945833333333336</v>
      </c>
      <c r="AF6" s="11">
        <v>13.095833333333331</v>
      </c>
      <c r="AG6" s="94">
        <f>AVERAGE(B6:AF6)</f>
        <v>17.121908602150544</v>
      </c>
    </row>
    <row r="7" spans="1:37" x14ac:dyDescent="0.2">
      <c r="A7" s="57" t="s">
        <v>85</v>
      </c>
      <c r="B7" s="11">
        <v>23.587499999999995</v>
      </c>
      <c r="C7" s="11">
        <v>24.162499999999998</v>
      </c>
      <c r="D7" s="11">
        <v>20.712499999999999</v>
      </c>
      <c r="E7" s="11">
        <v>14.649999999999999</v>
      </c>
      <c r="F7" s="11">
        <v>16.291666666666668</v>
      </c>
      <c r="G7" s="11">
        <v>16.150000000000002</v>
      </c>
      <c r="H7" s="11">
        <v>17.383333333333329</v>
      </c>
      <c r="I7" s="11">
        <v>18.270833333333332</v>
      </c>
      <c r="J7" s="11">
        <v>20.754166666666663</v>
      </c>
      <c r="K7" s="11">
        <v>22.354166666666668</v>
      </c>
      <c r="L7" s="11">
        <v>20.787500000000001</v>
      </c>
      <c r="M7" s="11">
        <v>19.350000000000005</v>
      </c>
      <c r="N7" s="11">
        <v>20.679166666666664</v>
      </c>
      <c r="O7" s="11">
        <v>22.708333333333332</v>
      </c>
      <c r="P7" s="11">
        <v>19.508333333333333</v>
      </c>
      <c r="Q7" s="11">
        <v>16.866666666666671</v>
      </c>
      <c r="R7" s="11">
        <v>11.683333333333335</v>
      </c>
      <c r="S7" s="11">
        <v>10.691666666666668</v>
      </c>
      <c r="T7" s="11">
        <v>10.4625</v>
      </c>
      <c r="U7" s="11">
        <v>11.691666666666668</v>
      </c>
      <c r="V7" s="11">
        <v>13.895833333333334</v>
      </c>
      <c r="W7" s="11">
        <v>15.279166666666669</v>
      </c>
      <c r="X7" s="11">
        <v>23.245454545454546</v>
      </c>
      <c r="Y7" s="11">
        <v>25.572727272727274</v>
      </c>
      <c r="Z7" s="11">
        <v>20.516666666666669</v>
      </c>
      <c r="AA7" s="11">
        <v>21.137499999999999</v>
      </c>
      <c r="AB7" s="11">
        <v>20.8</v>
      </c>
      <c r="AC7" s="11">
        <v>22.558333333333326</v>
      </c>
      <c r="AD7" s="11">
        <v>23.629166666666666</v>
      </c>
      <c r="AE7" s="11">
        <v>24.066666666666666</v>
      </c>
      <c r="AF7" s="11">
        <v>19.829166666666662</v>
      </c>
      <c r="AG7" s="116">
        <f t="shared" ref="AG7:AG20" si="1">AVERAGE(B7:AF7)</f>
        <v>19.008919843597262</v>
      </c>
    </row>
    <row r="8" spans="1:37" x14ac:dyDescent="0.2">
      <c r="A8" s="57" t="s">
        <v>136</v>
      </c>
      <c r="B8" s="11">
        <v>24.458333333333332</v>
      </c>
      <c r="C8" s="11">
        <v>23.770833333333332</v>
      </c>
      <c r="D8" s="11">
        <v>20.974999999999998</v>
      </c>
      <c r="E8" s="11">
        <v>16.512499999999999</v>
      </c>
      <c r="F8" s="11">
        <v>16.937500000000004</v>
      </c>
      <c r="G8" s="11">
        <v>16.941666666666666</v>
      </c>
      <c r="H8" s="11">
        <v>18.00416666666667</v>
      </c>
      <c r="I8" s="11">
        <v>18.695833333333333</v>
      </c>
      <c r="J8" s="11">
        <v>21.237500000000001</v>
      </c>
      <c r="K8" s="11">
        <v>22.729166666666668</v>
      </c>
      <c r="L8" s="11">
        <v>21.679166666666671</v>
      </c>
      <c r="M8" s="11">
        <v>20.887500000000003</v>
      </c>
      <c r="N8" s="11">
        <v>22.104166666666661</v>
      </c>
      <c r="O8" s="11">
        <v>24.783333333333331</v>
      </c>
      <c r="P8" s="11">
        <v>20.900000000000002</v>
      </c>
      <c r="Q8" s="11">
        <v>18.354166666666668</v>
      </c>
      <c r="R8" s="11">
        <v>13.0625</v>
      </c>
      <c r="S8" s="11">
        <v>11.670833333333333</v>
      </c>
      <c r="T8" s="11">
        <v>10.258333333333335</v>
      </c>
      <c r="U8" s="11">
        <v>12.495833333333332</v>
      </c>
      <c r="V8" s="11">
        <v>16.162500000000001</v>
      </c>
      <c r="W8" s="11">
        <v>16.170833333333334</v>
      </c>
      <c r="X8" s="11">
        <v>18.374999999999996</v>
      </c>
      <c r="Y8" s="11">
        <v>20.570833333333333</v>
      </c>
      <c r="Z8" s="11">
        <v>23.600000000000005</v>
      </c>
      <c r="AA8" s="11">
        <v>23.516666666666666</v>
      </c>
      <c r="AB8" s="11">
        <v>21.758333333333336</v>
      </c>
      <c r="AC8" s="11">
        <v>21.120833333333334</v>
      </c>
      <c r="AD8" s="11">
        <v>22.391666666666666</v>
      </c>
      <c r="AE8" s="11">
        <v>23.970833333333331</v>
      </c>
      <c r="AF8" s="11">
        <v>20.206666666666667</v>
      </c>
      <c r="AG8" s="116">
        <f t="shared" si="1"/>
        <v>19.493629032258063</v>
      </c>
      <c r="AK8" t="s">
        <v>23</v>
      </c>
    </row>
    <row r="9" spans="1:37" x14ac:dyDescent="0.2">
      <c r="A9" s="57" t="s">
        <v>1</v>
      </c>
      <c r="B9" s="11">
        <v>26.495833333333334</v>
      </c>
      <c r="C9" s="11">
        <v>26.287499999999994</v>
      </c>
      <c r="D9" s="11">
        <v>22.099999999999998</v>
      </c>
      <c r="E9" s="11">
        <v>16.991666666666667</v>
      </c>
      <c r="F9" s="11">
        <v>18.458333333333332</v>
      </c>
      <c r="G9" s="11">
        <v>19.366666666666667</v>
      </c>
      <c r="H9" s="11">
        <v>20.716666666666665</v>
      </c>
      <c r="I9" s="11">
        <v>21.333333333333332</v>
      </c>
      <c r="J9" s="11">
        <v>23.612499999999997</v>
      </c>
      <c r="K9" s="11">
        <v>23.016666666666669</v>
      </c>
      <c r="L9" s="11">
        <v>21.266666666666666</v>
      </c>
      <c r="M9" s="11">
        <v>19.620833333333334</v>
      </c>
      <c r="N9" s="11">
        <v>22.2</v>
      </c>
      <c r="O9" s="11">
        <v>24.395833333333339</v>
      </c>
      <c r="P9" s="11">
        <v>19.295833333333331</v>
      </c>
      <c r="Q9" s="11">
        <v>16.145833333333332</v>
      </c>
      <c r="R9" s="11">
        <v>12.563157894736843</v>
      </c>
      <c r="S9" s="11">
        <v>12.68125</v>
      </c>
      <c r="T9" s="11">
        <v>13.174999999999999</v>
      </c>
      <c r="U9" s="11">
        <v>15.416666666666666</v>
      </c>
      <c r="V9" s="11">
        <v>18.124999999999996</v>
      </c>
      <c r="W9" s="11">
        <v>18.412499999999994</v>
      </c>
      <c r="X9" s="11">
        <v>21.05</v>
      </c>
      <c r="Y9" s="11">
        <v>23.058333333333334</v>
      </c>
      <c r="Z9" s="11">
        <v>23.924999999999997</v>
      </c>
      <c r="AA9" s="11">
        <v>24.637500000000003</v>
      </c>
      <c r="AB9" s="11">
        <v>24.000000000000004</v>
      </c>
      <c r="AC9" s="11">
        <v>24.262499999999992</v>
      </c>
      <c r="AD9" s="11">
        <v>24.525000000000002</v>
      </c>
      <c r="AE9" s="11">
        <v>24.762500000000003</v>
      </c>
      <c r="AF9" s="11">
        <v>20.508333333333336</v>
      </c>
      <c r="AG9" s="116">
        <f t="shared" si="1"/>
        <v>20.722803480475385</v>
      </c>
      <c r="AI9" s="12" t="s">
        <v>23</v>
      </c>
    </row>
    <row r="10" spans="1:37" x14ac:dyDescent="0.2">
      <c r="A10" s="57" t="s">
        <v>137</v>
      </c>
      <c r="B10" s="11">
        <v>23.833333333333332</v>
      </c>
      <c r="C10" s="11">
        <v>24.134782608695659</v>
      </c>
      <c r="D10" s="11">
        <v>19.026086956521741</v>
      </c>
      <c r="E10" s="11">
        <v>14.375</v>
      </c>
      <c r="F10" s="11">
        <v>17.685714285714287</v>
      </c>
      <c r="G10" s="11">
        <v>19.077272727272728</v>
      </c>
      <c r="H10" s="11">
        <v>19.378260869565221</v>
      </c>
      <c r="I10" s="11">
        <v>18.727272727272723</v>
      </c>
      <c r="J10" s="11">
        <v>20.254545454545454</v>
      </c>
      <c r="K10" s="11">
        <v>20.326086956521745</v>
      </c>
      <c r="L10" s="11">
        <v>18.84545454545454</v>
      </c>
      <c r="M10" s="11">
        <v>16.472727272727276</v>
      </c>
      <c r="N10" s="11">
        <v>18.304545454545455</v>
      </c>
      <c r="O10" s="11">
        <v>18.350000000000001</v>
      </c>
      <c r="P10" s="11">
        <v>18.7</v>
      </c>
      <c r="Q10" s="11">
        <v>14.659090909090912</v>
      </c>
      <c r="R10" s="11">
        <v>10.525</v>
      </c>
      <c r="S10" s="11">
        <v>11.268181818181818</v>
      </c>
      <c r="T10" s="11">
        <v>12.874999999999996</v>
      </c>
      <c r="U10" s="11">
        <v>19.161904761904765</v>
      </c>
      <c r="V10" s="11">
        <v>20.077272727272728</v>
      </c>
      <c r="W10" s="11">
        <v>22.242105263157896</v>
      </c>
      <c r="X10" s="11">
        <v>19.161904761904765</v>
      </c>
      <c r="Y10" s="11">
        <v>20.077272727272728</v>
      </c>
      <c r="Z10" s="11">
        <v>22.422727272727272</v>
      </c>
      <c r="AA10" s="11">
        <v>21.713636363636365</v>
      </c>
      <c r="AB10" s="11">
        <v>22.959090909090911</v>
      </c>
      <c r="AC10" s="11">
        <v>22.242857142857144</v>
      </c>
      <c r="AD10" s="11">
        <v>22.665000000000003</v>
      </c>
      <c r="AE10" s="11">
        <v>18.715789473684207</v>
      </c>
      <c r="AF10" s="11">
        <v>14.324999999999998</v>
      </c>
      <c r="AG10" s="116">
        <f t="shared" si="1"/>
        <v>18.792997332998439</v>
      </c>
      <c r="AH10" s="12" t="s">
        <v>23</v>
      </c>
      <c r="AI10" s="12" t="s">
        <v>23</v>
      </c>
      <c r="AJ10" t="s">
        <v>23</v>
      </c>
    </row>
    <row r="11" spans="1:37" x14ac:dyDescent="0.2">
      <c r="A11" s="57" t="s">
        <v>19</v>
      </c>
      <c r="B11" s="11">
        <v>26.012499999999999</v>
      </c>
      <c r="C11" s="11">
        <v>24.324999999999999</v>
      </c>
      <c r="D11" s="11">
        <v>19.31666666666667</v>
      </c>
      <c r="E11" s="11">
        <v>16.05</v>
      </c>
      <c r="F11" s="11">
        <v>19.087499999999999</v>
      </c>
      <c r="G11" s="11">
        <v>20.152173913043477</v>
      </c>
      <c r="H11" s="11">
        <v>20.041666666666668</v>
      </c>
      <c r="I11" s="11">
        <v>20.395833333333332</v>
      </c>
      <c r="J11" s="11">
        <v>22.112500000000001</v>
      </c>
      <c r="K11" s="11">
        <v>20.516666666666662</v>
      </c>
      <c r="L11" s="11">
        <v>21.108333333333334</v>
      </c>
      <c r="M11" s="11">
        <v>18.412500000000001</v>
      </c>
      <c r="N11" s="11">
        <v>20.582608695652176</v>
      </c>
      <c r="O11" s="11">
        <v>21.741666666666664</v>
      </c>
      <c r="P11" s="11">
        <v>20.079166666666666</v>
      </c>
      <c r="Q11" s="11">
        <v>17.154166666666665</v>
      </c>
      <c r="R11" s="11">
        <v>13.304347826086953</v>
      </c>
      <c r="S11" s="11">
        <v>12.252173913043478</v>
      </c>
      <c r="T11" s="11">
        <v>12.652173913043478</v>
      </c>
      <c r="U11" s="11">
        <v>13.745454545454542</v>
      </c>
      <c r="V11" s="11">
        <v>15.595454545454546</v>
      </c>
      <c r="W11" s="11">
        <v>16.666666666666668</v>
      </c>
      <c r="X11" s="11">
        <v>20.395652173913046</v>
      </c>
      <c r="Y11" s="11">
        <v>21.683333333333334</v>
      </c>
      <c r="Z11" s="11">
        <v>23.220833333333331</v>
      </c>
      <c r="AA11" s="11">
        <v>23.358333333333331</v>
      </c>
      <c r="AB11" s="11">
        <v>23.904166666666669</v>
      </c>
      <c r="AC11" s="11">
        <v>23.204166666666666</v>
      </c>
      <c r="AD11" s="11">
        <v>23.25</v>
      </c>
      <c r="AE11" s="11">
        <v>20.829166666666669</v>
      </c>
      <c r="AF11" s="11">
        <v>17.241666666666667</v>
      </c>
      <c r="AG11" s="116">
        <f t="shared" si="1"/>
        <v>19.625565791151345</v>
      </c>
      <c r="AI11" s="12" t="s">
        <v>23</v>
      </c>
    </row>
    <row r="12" spans="1:37" x14ac:dyDescent="0.2">
      <c r="A12" s="57" t="s">
        <v>205</v>
      </c>
      <c r="B12" s="11">
        <v>25.745833333333334</v>
      </c>
      <c r="C12" s="11">
        <v>25.316666666666666</v>
      </c>
      <c r="D12" s="11">
        <v>24.924999999999997</v>
      </c>
      <c r="E12" s="11">
        <v>19.616666666666664</v>
      </c>
      <c r="F12" s="11">
        <v>16.829166666666669</v>
      </c>
      <c r="G12" s="11">
        <v>18.737500000000001</v>
      </c>
      <c r="H12" s="11">
        <v>20.113043478260867</v>
      </c>
      <c r="I12" s="11">
        <v>21.647826086956517</v>
      </c>
      <c r="J12" s="11">
        <v>24.099999999999998</v>
      </c>
      <c r="K12" s="11">
        <v>24.512500000000006</v>
      </c>
      <c r="L12" s="11">
        <v>23.345833333333331</v>
      </c>
      <c r="M12" s="11">
        <v>22.3</v>
      </c>
      <c r="N12" s="11">
        <v>22.862499999999997</v>
      </c>
      <c r="O12" s="11">
        <v>24.379166666666666</v>
      </c>
      <c r="P12" s="11">
        <v>22.766666666666669</v>
      </c>
      <c r="Q12" s="11">
        <v>19.95</v>
      </c>
      <c r="R12" s="11">
        <v>14.52083333333333</v>
      </c>
      <c r="S12" s="11">
        <v>11.7875</v>
      </c>
      <c r="T12" s="11">
        <v>11.716666666666669</v>
      </c>
      <c r="U12" s="11">
        <v>13.754166666666668</v>
      </c>
      <c r="V12" s="11">
        <v>15.108333333333334</v>
      </c>
      <c r="W12" s="11">
        <v>16.516666666666669</v>
      </c>
      <c r="X12" s="11">
        <v>18.141666666666669</v>
      </c>
      <c r="Y12" s="11">
        <v>20.166666666666668</v>
      </c>
      <c r="Z12" s="11">
        <v>21.591666666666669</v>
      </c>
      <c r="AA12" s="11">
        <v>20.979166666666668</v>
      </c>
      <c r="AB12" s="11">
        <v>20.662500000000005</v>
      </c>
      <c r="AC12" s="11">
        <v>22.491666666666671</v>
      </c>
      <c r="AD12" s="11">
        <v>24.541666666666668</v>
      </c>
      <c r="AE12" s="11">
        <v>24.720833333333331</v>
      </c>
      <c r="AF12" s="11">
        <v>24.137499999999999</v>
      </c>
      <c r="AG12" s="116">
        <f t="shared" si="1"/>
        <v>20.580189340813465</v>
      </c>
      <c r="AJ12" t="s">
        <v>23</v>
      </c>
      <c r="AK12" t="s">
        <v>23</v>
      </c>
    </row>
    <row r="13" spans="1:37" x14ac:dyDescent="0.2">
      <c r="A13" s="57" t="s">
        <v>206</v>
      </c>
      <c r="B13" s="11">
        <v>25.6</v>
      </c>
      <c r="C13" s="11">
        <v>25.9</v>
      </c>
      <c r="D13" s="11">
        <v>26</v>
      </c>
      <c r="E13" s="11">
        <v>20.85</v>
      </c>
      <c r="F13" s="11">
        <v>16.5</v>
      </c>
      <c r="G13" s="11">
        <v>17.7</v>
      </c>
      <c r="H13" s="11">
        <v>19.7</v>
      </c>
      <c r="I13" s="11">
        <v>24.4</v>
      </c>
      <c r="J13" s="11">
        <v>21.9</v>
      </c>
      <c r="K13" s="11">
        <v>24.75</v>
      </c>
      <c r="L13" s="11">
        <v>24.15</v>
      </c>
      <c r="M13" s="11">
        <v>22.049999999999997</v>
      </c>
      <c r="N13" s="11">
        <v>23.15</v>
      </c>
      <c r="O13" s="11">
        <v>24.1</v>
      </c>
      <c r="P13" s="11">
        <v>24.05</v>
      </c>
      <c r="Q13" s="11">
        <v>20.6</v>
      </c>
      <c r="R13" s="11">
        <v>15.200000000000001</v>
      </c>
      <c r="S13" s="11">
        <v>11.6</v>
      </c>
      <c r="T13" s="11">
        <v>11.600000000000001</v>
      </c>
      <c r="U13" s="11">
        <v>12.899999999999999</v>
      </c>
      <c r="V13" s="11">
        <v>16.100000000000001</v>
      </c>
      <c r="W13" s="11">
        <v>14.1</v>
      </c>
      <c r="X13" s="11">
        <v>18.2</v>
      </c>
      <c r="Y13" s="11">
        <v>20.399999999999999</v>
      </c>
      <c r="Z13" s="11">
        <v>21.950000000000003</v>
      </c>
      <c r="AA13" s="11">
        <v>21.25</v>
      </c>
      <c r="AB13" s="11">
        <v>21.25</v>
      </c>
      <c r="AC13" s="11">
        <v>22.15</v>
      </c>
      <c r="AD13" s="11">
        <v>23.85</v>
      </c>
      <c r="AE13" s="11">
        <v>23.55</v>
      </c>
      <c r="AF13" s="11">
        <v>24.05</v>
      </c>
      <c r="AG13" s="116">
        <f t="shared" si="1"/>
        <v>20.630645161290321</v>
      </c>
    </row>
    <row r="14" spans="1:37" x14ac:dyDescent="0.2">
      <c r="A14" s="57" t="s">
        <v>4</v>
      </c>
      <c r="B14" s="11">
        <v>24.299999999999997</v>
      </c>
      <c r="C14" s="11">
        <v>22.391666666666666</v>
      </c>
      <c r="D14" s="11">
        <v>16.566666666666666</v>
      </c>
      <c r="E14" s="11">
        <v>12.68695652173913</v>
      </c>
      <c r="F14" s="11">
        <v>16.054999999999996</v>
      </c>
      <c r="G14" s="11">
        <v>17.595652173913042</v>
      </c>
      <c r="H14" s="11">
        <v>18.75416666666667</v>
      </c>
      <c r="I14" s="11">
        <v>17.641666666666669</v>
      </c>
      <c r="J14" s="11">
        <v>20.183333333333341</v>
      </c>
      <c r="K14" s="11">
        <v>18.937499999999996</v>
      </c>
      <c r="L14" s="11">
        <v>17.958333333333336</v>
      </c>
      <c r="M14" s="11">
        <v>16.362499999999997</v>
      </c>
      <c r="N14" s="11">
        <v>18.283333333333335</v>
      </c>
      <c r="O14" s="11">
        <v>17.470833333333335</v>
      </c>
      <c r="P14" s="11">
        <v>16.547368421052632</v>
      </c>
      <c r="Q14" s="11">
        <v>13.693333333333332</v>
      </c>
      <c r="R14" s="11">
        <v>9.6208333333333353</v>
      </c>
      <c r="S14" s="11">
        <v>8.779166666666665</v>
      </c>
      <c r="T14" s="11">
        <v>10.345833333333333</v>
      </c>
      <c r="U14" s="11">
        <v>10.991666666666667</v>
      </c>
      <c r="V14" s="11">
        <v>13.050000000000002</v>
      </c>
      <c r="W14" s="11">
        <v>15.145833333333334</v>
      </c>
      <c r="X14" s="11">
        <v>18.429166666666664</v>
      </c>
      <c r="Y14" s="11">
        <v>18.824999999999999</v>
      </c>
      <c r="Z14" s="11">
        <v>19.900000000000002</v>
      </c>
      <c r="AA14" s="11">
        <v>19.987500000000001</v>
      </c>
      <c r="AB14" s="11">
        <v>20.729166666666668</v>
      </c>
      <c r="AC14" s="11">
        <v>22.154166666666669</v>
      </c>
      <c r="AD14" s="11">
        <v>23.087500000000006</v>
      </c>
      <c r="AE14" s="11">
        <v>17.150000000000002</v>
      </c>
      <c r="AF14" s="11">
        <v>13.700000000000001</v>
      </c>
      <c r="AG14" s="116">
        <f t="shared" si="1"/>
        <v>17.010456251076498</v>
      </c>
      <c r="AH14" s="12" t="s">
        <v>23</v>
      </c>
      <c r="AI14" s="12" t="s">
        <v>23</v>
      </c>
      <c r="AJ14" t="s">
        <v>23</v>
      </c>
      <c r="AK14" t="s">
        <v>23</v>
      </c>
    </row>
    <row r="15" spans="1:37" x14ac:dyDescent="0.2">
      <c r="A15" s="57" t="s">
        <v>138</v>
      </c>
      <c r="B15" s="11">
        <v>23.258333333333336</v>
      </c>
      <c r="C15" s="11">
        <v>24.820833333333336</v>
      </c>
      <c r="D15" s="11">
        <v>22.420833333333334</v>
      </c>
      <c r="E15" s="11">
        <v>16.412500000000001</v>
      </c>
      <c r="F15" s="11">
        <v>17.324999999999996</v>
      </c>
      <c r="G15" s="11">
        <v>17.787499999999998</v>
      </c>
      <c r="H15" s="11">
        <v>19.325000000000006</v>
      </c>
      <c r="I15" s="11">
        <v>19.595833333333331</v>
      </c>
      <c r="J15" s="11">
        <v>21.462499999999995</v>
      </c>
      <c r="K15" s="11">
        <v>22.587499999999995</v>
      </c>
      <c r="L15" s="11">
        <v>21.524999999999995</v>
      </c>
      <c r="M15" s="11">
        <v>21.391666666666666</v>
      </c>
      <c r="N15" s="11">
        <v>21.391666666666666</v>
      </c>
      <c r="O15" s="11">
        <v>23.154166666666665</v>
      </c>
      <c r="P15" s="11">
        <v>19.895833333333332</v>
      </c>
      <c r="Q15" s="11">
        <v>17.391666666666666</v>
      </c>
      <c r="R15" s="11">
        <v>12.866666666666665</v>
      </c>
      <c r="S15" s="11">
        <v>11.924999999999999</v>
      </c>
      <c r="T15" s="11">
        <v>11.158333333333333</v>
      </c>
      <c r="U15" s="11">
        <v>12.533333333333333</v>
      </c>
      <c r="V15" s="11">
        <v>14.741666666666665</v>
      </c>
      <c r="W15" s="11">
        <v>15.866666666666667</v>
      </c>
      <c r="X15" s="11">
        <v>19.124999999999996</v>
      </c>
      <c r="Y15" s="11">
        <v>20.675000000000004</v>
      </c>
      <c r="Z15" s="11">
        <v>21.808333333333334</v>
      </c>
      <c r="AA15" s="11">
        <v>22.333333333333332</v>
      </c>
      <c r="AB15" s="11">
        <v>21.6875</v>
      </c>
      <c r="AC15" s="11">
        <v>22.341666666666672</v>
      </c>
      <c r="AD15" s="11">
        <v>23.950000000000003</v>
      </c>
      <c r="AE15" s="11">
        <v>25.095833333333335</v>
      </c>
      <c r="AF15" s="11">
        <v>20.524999999999995</v>
      </c>
      <c r="AG15" s="116">
        <f t="shared" si="1"/>
        <v>19.560618279569894</v>
      </c>
      <c r="AI15" s="12" t="s">
        <v>23</v>
      </c>
      <c r="AK15" t="s">
        <v>23</v>
      </c>
    </row>
    <row r="16" spans="1:37" x14ac:dyDescent="0.2">
      <c r="A16" s="57" t="s">
        <v>5</v>
      </c>
      <c r="B16" s="11">
        <v>25.283333333333335</v>
      </c>
      <c r="C16" s="11">
        <v>24.191666666666663</v>
      </c>
      <c r="D16" s="11">
        <v>20.241666666666671</v>
      </c>
      <c r="E16" s="11">
        <v>15.004166666666665</v>
      </c>
      <c r="F16" s="11">
        <v>17.395833333333332</v>
      </c>
      <c r="G16" s="11">
        <v>19.183333333333334</v>
      </c>
      <c r="H16" s="11">
        <v>19.758333333333333</v>
      </c>
      <c r="I16" s="11">
        <v>17.499999999999996</v>
      </c>
      <c r="J16" s="11">
        <v>19.720833333333328</v>
      </c>
      <c r="K16" s="11">
        <v>19.170833333333334</v>
      </c>
      <c r="L16" s="11">
        <v>20.325000000000003</v>
      </c>
      <c r="M16" s="11">
        <v>16.358333333333331</v>
      </c>
      <c r="N16" s="11">
        <v>18.229166666666668</v>
      </c>
      <c r="O16" s="11">
        <v>19.616666666666664</v>
      </c>
      <c r="P16" s="11">
        <v>18.533333333333335</v>
      </c>
      <c r="Q16" s="11">
        <v>15.883333333333335</v>
      </c>
      <c r="R16" s="11">
        <v>11.554166666666665</v>
      </c>
      <c r="S16" s="11">
        <v>10.237500000000001</v>
      </c>
      <c r="T16" s="11">
        <v>10.345833333333333</v>
      </c>
      <c r="U16" s="11">
        <v>10.237499999999999</v>
      </c>
      <c r="V16" s="11">
        <v>12.975</v>
      </c>
      <c r="W16" s="11">
        <v>14.104166666666666</v>
      </c>
      <c r="X16" s="11">
        <v>18.562499999999996</v>
      </c>
      <c r="Y16" s="11">
        <v>19.512499999999999</v>
      </c>
      <c r="Z16" s="11">
        <v>20.970833333333335</v>
      </c>
      <c r="AA16" s="11">
        <v>21.858333333333334</v>
      </c>
      <c r="AB16" s="11">
        <v>22.370833333333334</v>
      </c>
      <c r="AC16" s="11">
        <v>22.587500000000002</v>
      </c>
      <c r="AD16" s="11">
        <v>22.645833333333332</v>
      </c>
      <c r="AE16" s="11">
        <v>22.154166666666665</v>
      </c>
      <c r="AF16" s="11">
        <v>17</v>
      </c>
      <c r="AG16" s="116">
        <f t="shared" si="1"/>
        <v>18.177822580645167</v>
      </c>
      <c r="AI16" s="12" t="s">
        <v>23</v>
      </c>
      <c r="AK16" t="s">
        <v>23</v>
      </c>
    </row>
    <row r="17" spans="1:37" x14ac:dyDescent="0.2">
      <c r="A17" s="57" t="s">
        <v>127</v>
      </c>
      <c r="B17" s="11">
        <v>24.808333333333337</v>
      </c>
      <c r="C17" s="11">
        <v>25.729166666666668</v>
      </c>
      <c r="D17" s="11">
        <v>22.195833333333336</v>
      </c>
      <c r="E17" s="11">
        <v>15.17916666666666</v>
      </c>
      <c r="F17" s="11">
        <v>16.195833333333333</v>
      </c>
      <c r="G17" s="11">
        <v>17.837500000000002</v>
      </c>
      <c r="H17" s="11">
        <v>18.741666666666667</v>
      </c>
      <c r="I17" s="11">
        <v>18.116666666666671</v>
      </c>
      <c r="J17" s="11">
        <v>21.183333333333334</v>
      </c>
      <c r="K17" s="11">
        <v>22.091666666666669</v>
      </c>
      <c r="L17" s="11">
        <v>21.025000000000002</v>
      </c>
      <c r="M17" s="11">
        <v>18.095833333333335</v>
      </c>
      <c r="N17" s="11">
        <v>19.895833333333332</v>
      </c>
      <c r="O17" s="11">
        <v>21.641666666666669</v>
      </c>
      <c r="P17" s="11">
        <v>19.324999999999999</v>
      </c>
      <c r="Q17" s="11">
        <v>17.341666666666665</v>
      </c>
      <c r="R17" s="11">
        <v>12.433333333333332</v>
      </c>
      <c r="S17" s="11">
        <v>10.658333333333333</v>
      </c>
      <c r="T17" s="11">
        <v>11.654166666666669</v>
      </c>
      <c r="U17" s="11">
        <v>11.595833333333337</v>
      </c>
      <c r="V17" s="11">
        <v>14.008333333333333</v>
      </c>
      <c r="W17" s="11">
        <v>15.012499999999998</v>
      </c>
      <c r="X17" s="11">
        <v>17.912500000000001</v>
      </c>
      <c r="Y17" s="11">
        <v>20.258333333333336</v>
      </c>
      <c r="Z17" s="11">
        <v>21.850000000000005</v>
      </c>
      <c r="AA17" s="11">
        <v>22.316666666666663</v>
      </c>
      <c r="AB17" s="11">
        <v>21.1</v>
      </c>
      <c r="AC17" s="11">
        <v>22.837500000000006</v>
      </c>
      <c r="AD17" s="11">
        <v>24.687499999999996</v>
      </c>
      <c r="AE17" s="11">
        <v>23.516666666666662</v>
      </c>
      <c r="AF17" s="11">
        <v>19.49583333333333</v>
      </c>
      <c r="AG17" s="116">
        <f t="shared" si="1"/>
        <v>18.991666666666667</v>
      </c>
      <c r="AI17" s="12" t="s">
        <v>23</v>
      </c>
      <c r="AJ17" t="s">
        <v>23</v>
      </c>
    </row>
    <row r="18" spans="1:37" x14ac:dyDescent="0.2">
      <c r="A18" s="57" t="s">
        <v>9</v>
      </c>
      <c r="B18" s="11">
        <v>23.464285714285715</v>
      </c>
      <c r="C18" s="11">
        <v>24.710526315789473</v>
      </c>
      <c r="D18" s="11">
        <v>19.908695652173915</v>
      </c>
      <c r="E18" s="11">
        <v>14.875000000000002</v>
      </c>
      <c r="F18" s="11">
        <v>16.962499999999999</v>
      </c>
      <c r="G18" s="11">
        <v>18.162499999999998</v>
      </c>
      <c r="H18" s="11">
        <v>18.500000000000004</v>
      </c>
      <c r="I18" s="11">
        <v>18.645833333333332</v>
      </c>
      <c r="J18" s="11">
        <v>21.574999999999999</v>
      </c>
      <c r="K18" s="11">
        <v>20.062500000000004</v>
      </c>
      <c r="L18" s="11">
        <v>20.008333333333333</v>
      </c>
      <c r="M18" s="11">
        <v>17.687499999999996</v>
      </c>
      <c r="N18" s="11">
        <v>20.608333333333338</v>
      </c>
      <c r="O18" s="11">
        <v>22.395833333333332</v>
      </c>
      <c r="P18" s="11">
        <v>18.070833333333333</v>
      </c>
      <c r="Q18" s="11">
        <v>15.587499999999999</v>
      </c>
      <c r="R18" s="11">
        <v>11.112499999999999</v>
      </c>
      <c r="S18" s="11">
        <v>10.470833333333335</v>
      </c>
      <c r="T18" s="11">
        <v>10.375000000000002</v>
      </c>
      <c r="U18" s="11">
        <v>12.391666666666666</v>
      </c>
      <c r="V18" s="11">
        <v>15.5875</v>
      </c>
      <c r="W18" s="11">
        <v>16.837499999999995</v>
      </c>
      <c r="X18" s="11">
        <v>19.545833333333338</v>
      </c>
      <c r="Y18" s="11">
        <v>21.895833333333332</v>
      </c>
      <c r="Z18" s="11">
        <v>23.441666666666666</v>
      </c>
      <c r="AA18" s="11">
        <v>23.820833333333336</v>
      </c>
      <c r="AB18" s="11">
        <v>23.654166666666669</v>
      </c>
      <c r="AC18" s="11">
        <v>23.95</v>
      </c>
      <c r="AD18" s="11">
        <v>24.666666666666661</v>
      </c>
      <c r="AE18" s="11">
        <v>23.150000000000002</v>
      </c>
      <c r="AF18" s="11">
        <v>17.458333333333332</v>
      </c>
      <c r="AG18" s="116">
        <f t="shared" si="1"/>
        <v>19.018822828459648</v>
      </c>
      <c r="AK18" t="s">
        <v>23</v>
      </c>
    </row>
    <row r="19" spans="1:37" x14ac:dyDescent="0.2">
      <c r="A19" s="57" t="s">
        <v>20</v>
      </c>
      <c r="B19" s="11">
        <v>25.541666666666671</v>
      </c>
      <c r="C19" s="11">
        <v>25.379166666666666</v>
      </c>
      <c r="D19" s="11">
        <v>21.850000000000005</v>
      </c>
      <c r="E19" s="11">
        <v>17.258333333333333</v>
      </c>
      <c r="F19" s="11">
        <v>16.775000000000002</v>
      </c>
      <c r="G19" s="11">
        <v>18.595833333333331</v>
      </c>
      <c r="H19" s="11">
        <v>19.875000000000004</v>
      </c>
      <c r="I19" s="11">
        <v>20.654166666666665</v>
      </c>
      <c r="J19" s="11">
        <v>24.083333333333332</v>
      </c>
      <c r="K19" s="11">
        <v>24.974999999999998</v>
      </c>
      <c r="L19" s="11">
        <v>24.308333333333334</v>
      </c>
      <c r="M19" s="11">
        <v>22.854166666666668</v>
      </c>
      <c r="N19" s="11">
        <v>23.849999999999998</v>
      </c>
      <c r="O19" s="11">
        <v>25.766666666666669</v>
      </c>
      <c r="P19" s="11">
        <v>22.408333333333335</v>
      </c>
      <c r="Q19" s="11">
        <v>19.508333333333333</v>
      </c>
      <c r="R19" s="11">
        <v>15.187499999999998</v>
      </c>
      <c r="S19" s="11">
        <v>12.362500000000002</v>
      </c>
      <c r="T19" s="11">
        <v>12.16</v>
      </c>
      <c r="U19" s="11">
        <v>15.091666666666669</v>
      </c>
      <c r="V19" s="11">
        <v>17.275000000000002</v>
      </c>
      <c r="W19" s="11">
        <v>19.175000000000001</v>
      </c>
      <c r="X19" s="11">
        <v>21.387500000000003</v>
      </c>
      <c r="Y19" s="11">
        <v>23.399999999999995</v>
      </c>
      <c r="Z19" s="11">
        <v>23.95</v>
      </c>
      <c r="AA19" s="11">
        <v>24.549999999999997</v>
      </c>
      <c r="AB19" s="11">
        <v>23.604166666666671</v>
      </c>
      <c r="AC19" s="11">
        <v>24.158333333333331</v>
      </c>
      <c r="AD19" s="11">
        <v>24.925000000000001</v>
      </c>
      <c r="AE19" s="11">
        <v>24.616666666666664</v>
      </c>
      <c r="AF19" s="11">
        <v>23.337500000000006</v>
      </c>
      <c r="AG19" s="116">
        <f t="shared" si="1"/>
        <v>21.253682795698925</v>
      </c>
      <c r="AH19" s="12" t="s">
        <v>23</v>
      </c>
      <c r="AI19" s="12" t="s">
        <v>23</v>
      </c>
    </row>
    <row r="20" spans="1:37" x14ac:dyDescent="0.2">
      <c r="A20" s="57" t="s">
        <v>6</v>
      </c>
      <c r="B20" s="11">
        <v>26.400000000000006</v>
      </c>
      <c r="C20" s="11">
        <v>27.729166666666661</v>
      </c>
      <c r="D20" s="11">
        <v>26.537500000000005</v>
      </c>
      <c r="E20" s="11">
        <v>18.183333333333334</v>
      </c>
      <c r="F20" s="11">
        <v>19.333333333333332</v>
      </c>
      <c r="G20" s="11">
        <v>19.979166666666668</v>
      </c>
      <c r="H20" s="11">
        <v>21.166666666666664</v>
      </c>
      <c r="I20" s="11">
        <v>21.991666666666674</v>
      </c>
      <c r="J20" s="11">
        <v>24.354166666666661</v>
      </c>
      <c r="K20" s="11">
        <v>24.841666666666665</v>
      </c>
      <c r="L20" s="11">
        <v>22.629166666666666</v>
      </c>
      <c r="M20" s="11">
        <v>22.087500000000002</v>
      </c>
      <c r="N20" s="11">
        <v>22.279166666666665</v>
      </c>
      <c r="O20" s="11">
        <v>22.95</v>
      </c>
      <c r="P20" s="11">
        <v>20.820833333333333</v>
      </c>
      <c r="Q20" s="11">
        <v>19.966666666666661</v>
      </c>
      <c r="R20" s="11">
        <v>14.916666666666666</v>
      </c>
      <c r="S20" s="11">
        <v>12.633333333333331</v>
      </c>
      <c r="T20" s="11">
        <v>13.379166666666668</v>
      </c>
      <c r="U20" s="11">
        <v>14.616666666666667</v>
      </c>
      <c r="V20" s="11">
        <v>16.254166666666666</v>
      </c>
      <c r="W20" s="11">
        <v>17.216666666666672</v>
      </c>
      <c r="X20" s="11">
        <v>19.395833333333332</v>
      </c>
      <c r="Y20" s="11">
        <v>21.099999999999998</v>
      </c>
      <c r="Z20" s="11">
        <v>22.379166666666666</v>
      </c>
      <c r="AA20" s="11">
        <v>22.475000000000005</v>
      </c>
      <c r="AB20" s="11">
        <v>21.504166666666666</v>
      </c>
      <c r="AC20" s="11">
        <v>23.208333333333332</v>
      </c>
      <c r="AD20" s="11">
        <v>25.041666666666671</v>
      </c>
      <c r="AE20" s="11">
        <v>26.129166666666666</v>
      </c>
      <c r="AF20" s="11">
        <v>22.779166666666665</v>
      </c>
      <c r="AG20" s="116">
        <f t="shared" si="1"/>
        <v>21.105779569892476</v>
      </c>
      <c r="AI20" s="12" t="s">
        <v>23</v>
      </c>
    </row>
    <row r="21" spans="1:37" s="5" customFormat="1" ht="17.100000000000001" customHeight="1" x14ac:dyDescent="0.2">
      <c r="A21" s="58" t="s">
        <v>190</v>
      </c>
      <c r="B21" s="13">
        <f t="shared" ref="B21:AE21" si="2">AVERAGE(B5:B20)</f>
        <v>24.888392857142861</v>
      </c>
      <c r="C21" s="13">
        <f t="shared" si="2"/>
        <v>24.920800557780321</v>
      </c>
      <c r="D21" s="13">
        <f t="shared" si="2"/>
        <v>21.399830163043479</v>
      </c>
      <c r="E21" s="13">
        <f t="shared" si="2"/>
        <v>16.180695199275359</v>
      </c>
      <c r="F21" s="13">
        <f t="shared" si="2"/>
        <v>17.214784226190474</v>
      </c>
      <c r="G21" s="13">
        <f t="shared" si="2"/>
        <v>18.245839509222662</v>
      </c>
      <c r="H21" s="13">
        <f t="shared" si="2"/>
        <v>19.28851902173913</v>
      </c>
      <c r="I21" s="13">
        <f t="shared" si="2"/>
        <v>19.664589509222658</v>
      </c>
      <c r="J21" s="13">
        <f t="shared" si="2"/>
        <v>21.796898674242424</v>
      </c>
      <c r="K21" s="13">
        <f t="shared" si="2"/>
        <v>22.033922101449274</v>
      </c>
      <c r="L21" s="13">
        <f t="shared" si="2"/>
        <v>21.174715909090907</v>
      </c>
      <c r="M21" s="13">
        <f t="shared" si="2"/>
        <v>19.423035037878787</v>
      </c>
      <c r="N21" s="13">
        <f t="shared" si="2"/>
        <v>20.899978384387349</v>
      </c>
      <c r="O21" s="13">
        <f t="shared" si="2"/>
        <v>22.164322916666663</v>
      </c>
      <c r="P21" s="13">
        <f t="shared" si="2"/>
        <v>19.883429276315795</v>
      </c>
      <c r="Q21" s="13">
        <f t="shared" si="2"/>
        <v>17.198328598484846</v>
      </c>
      <c r="R21" s="13">
        <f t="shared" si="2"/>
        <v>12.660208690884822</v>
      </c>
      <c r="S21" s="13">
        <f t="shared" si="2"/>
        <v>11.255569108201581</v>
      </c>
      <c r="T21" s="13">
        <f t="shared" si="2"/>
        <v>11.54893795289855</v>
      </c>
      <c r="U21" s="13">
        <f t="shared" si="2"/>
        <v>13.181970373376624</v>
      </c>
      <c r="V21" s="13">
        <f t="shared" si="2"/>
        <v>15.478243371212121</v>
      </c>
      <c r="W21" s="13">
        <f t="shared" si="2"/>
        <v>16.493256578947371</v>
      </c>
      <c r="X21" s="13">
        <f t="shared" si="2"/>
        <v>19.376229884246186</v>
      </c>
      <c r="Y21" s="13">
        <f t="shared" si="2"/>
        <v>21.087760416666665</v>
      </c>
      <c r="Z21" s="13">
        <f t="shared" si="2"/>
        <v>22.096732954545455</v>
      </c>
      <c r="AA21" s="13">
        <f t="shared" si="2"/>
        <v>22.248768939393941</v>
      </c>
      <c r="AB21" s="13">
        <f t="shared" si="2"/>
        <v>21.989370265151514</v>
      </c>
      <c r="AC21" s="13">
        <f t="shared" si="2"/>
        <v>22.747470238095236</v>
      </c>
      <c r="AD21" s="13">
        <f t="shared" si="2"/>
        <v>23.802760416666668</v>
      </c>
      <c r="AE21" s="13">
        <f t="shared" si="2"/>
        <v>22.740570175438595</v>
      </c>
      <c r="AF21" s="13">
        <f t="shared" ref="AF21" si="3">AVERAGE(AF5:AF20)</f>
        <v>19.365260416666668</v>
      </c>
      <c r="AG21" s="89">
        <f>AVERAGE(AG5:AG20)</f>
        <v>19.433909410468551</v>
      </c>
      <c r="AI21" s="5" t="s">
        <v>23</v>
      </c>
      <c r="AJ21" s="5" t="s">
        <v>23</v>
      </c>
    </row>
    <row r="22" spans="1:37" x14ac:dyDescent="0.2">
      <c r="A22" s="46"/>
      <c r="B22" s="47"/>
      <c r="C22" s="47"/>
      <c r="D22" s="47" t="s">
        <v>76</v>
      </c>
      <c r="E22" s="47"/>
      <c r="F22" s="47"/>
      <c r="G22" s="4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54"/>
      <c r="AE22" s="60" t="s">
        <v>23</v>
      </c>
      <c r="AF22" s="60"/>
      <c r="AG22" s="85"/>
      <c r="AK22" t="s">
        <v>23</v>
      </c>
    </row>
    <row r="23" spans="1:37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7"/>
      <c r="K23" s="87"/>
      <c r="L23" s="87"/>
      <c r="M23" s="87" t="s">
        <v>21</v>
      </c>
      <c r="N23" s="87"/>
      <c r="O23" s="87"/>
      <c r="P23" s="87"/>
      <c r="Q23" s="87"/>
      <c r="R23" s="87"/>
      <c r="S23" s="87"/>
      <c r="T23" s="162" t="s">
        <v>195</v>
      </c>
      <c r="U23" s="162"/>
      <c r="V23" s="162"/>
      <c r="W23" s="162"/>
      <c r="X23" s="162"/>
      <c r="Y23" s="87"/>
      <c r="Z23" s="87"/>
      <c r="AA23" s="87"/>
      <c r="AB23" s="87"/>
      <c r="AC23" s="87"/>
      <c r="AD23" s="87"/>
      <c r="AE23" s="87"/>
      <c r="AF23" s="107"/>
      <c r="AG23" s="85"/>
      <c r="AI23" s="12" t="s">
        <v>23</v>
      </c>
    </row>
    <row r="24" spans="1:37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8"/>
      <c r="K24" s="88"/>
      <c r="L24" s="88"/>
      <c r="M24" s="88" t="s">
        <v>22</v>
      </c>
      <c r="N24" s="88"/>
      <c r="O24" s="88"/>
      <c r="P24" s="88"/>
      <c r="Q24" s="87"/>
      <c r="R24" s="87"/>
      <c r="S24" s="87"/>
      <c r="T24" s="163" t="s">
        <v>73</v>
      </c>
      <c r="U24" s="163"/>
      <c r="V24" s="163"/>
      <c r="W24" s="163"/>
      <c r="X24" s="163"/>
      <c r="Y24" s="87"/>
      <c r="Z24" s="87"/>
      <c r="AA24" s="87"/>
      <c r="AB24" s="87"/>
      <c r="AC24" s="87"/>
      <c r="AD24" s="54"/>
      <c r="AE24" s="54"/>
      <c r="AF24" s="54"/>
      <c r="AG24" s="85"/>
    </row>
    <row r="25" spans="1:37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54"/>
      <c r="AE25" s="54"/>
      <c r="AF25" s="54"/>
      <c r="AG25" s="85"/>
    </row>
    <row r="26" spans="1:37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4"/>
      <c r="AF26" s="54"/>
      <c r="AG26" s="85"/>
      <c r="AK26" s="12" t="s">
        <v>23</v>
      </c>
    </row>
    <row r="27" spans="1:37" x14ac:dyDescent="0.2">
      <c r="A27" s="4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55"/>
      <c r="AF27" s="55"/>
      <c r="AG27" s="85"/>
      <c r="AI27" t="s">
        <v>23</v>
      </c>
    </row>
    <row r="28" spans="1:37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86"/>
      <c r="AJ28" s="12" t="s">
        <v>23</v>
      </c>
    </row>
    <row r="30" spans="1:37" x14ac:dyDescent="0.2">
      <c r="AI30" s="12" t="s">
        <v>23</v>
      </c>
    </row>
    <row r="31" spans="1:37" x14ac:dyDescent="0.2">
      <c r="N31" s="2" t="s">
        <v>23</v>
      </c>
      <c r="AD31" s="2" t="s">
        <v>23</v>
      </c>
    </row>
    <row r="32" spans="1:37" x14ac:dyDescent="0.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2" t="s">
        <v>23</v>
      </c>
      <c r="AI32" s="12" t="s">
        <v>23</v>
      </c>
    </row>
    <row r="33" spans="1:37" x14ac:dyDescent="0.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2" t="s">
        <v>23</v>
      </c>
      <c r="W33" s="2" t="s">
        <v>23</v>
      </c>
      <c r="AJ33" s="12" t="s">
        <v>23</v>
      </c>
    </row>
    <row r="34" spans="1:37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Z34" s="2" t="s">
        <v>23</v>
      </c>
      <c r="AH34" s="12" t="s">
        <v>23</v>
      </c>
      <c r="AJ34" s="12" t="s">
        <v>23</v>
      </c>
    </row>
    <row r="35" spans="1:37" x14ac:dyDescent="0.2">
      <c r="AB35" s="2" t="s">
        <v>23</v>
      </c>
    </row>
    <row r="36" spans="1:37" x14ac:dyDescent="0.2">
      <c r="AG36" s="7" t="s">
        <v>23</v>
      </c>
    </row>
    <row r="37" spans="1:37" x14ac:dyDescent="0.2">
      <c r="AH37" s="12" t="s">
        <v>23</v>
      </c>
      <c r="AJ37" s="12" t="s">
        <v>23</v>
      </c>
      <c r="AK37" s="12" t="s">
        <v>23</v>
      </c>
    </row>
    <row r="38" spans="1:37" x14ac:dyDescent="0.2">
      <c r="I38" s="2" t="s">
        <v>23</v>
      </c>
      <c r="AK38" s="12" t="s">
        <v>23</v>
      </c>
    </row>
    <row r="39" spans="1:37" x14ac:dyDescent="0.2">
      <c r="AJ39" s="12" t="s">
        <v>23</v>
      </c>
    </row>
    <row r="40" spans="1:37" x14ac:dyDescent="0.2">
      <c r="AK40" s="12" t="s">
        <v>23</v>
      </c>
    </row>
    <row r="41" spans="1:37" x14ac:dyDescent="0.2">
      <c r="AE41" s="2" t="s">
        <v>23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23:X23"/>
    <mergeCell ref="T24:X2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:AF21 B21 G21:H2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tabSelected="1" zoomScale="90" zoomScaleNormal="90" workbookViewId="0">
      <selection activeCell="T9" sqref="T9"/>
    </sheetView>
  </sheetViews>
  <sheetFormatPr defaultRowHeight="12.75" x14ac:dyDescent="0.2"/>
  <cols>
    <col min="1" max="1" width="32.285156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thickBot="1" x14ac:dyDescent="0.25">
      <c r="A1" s="170" t="s">
        <v>204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66"/>
    </row>
    <row r="2" spans="1:37" s="4" customFormat="1" ht="20.100000000000001" customHeight="1" thickBot="1" x14ac:dyDescent="0.25">
      <c r="A2" s="208" t="s">
        <v>7</v>
      </c>
      <c r="B2" s="212" t="s">
        <v>194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123"/>
    </row>
    <row r="3" spans="1:37" s="5" customFormat="1" ht="20.100000000000001" customHeight="1" x14ac:dyDescent="0.2">
      <c r="A3" s="197"/>
      <c r="B3" s="210">
        <v>1</v>
      </c>
      <c r="C3" s="204">
        <f>SUM(B3+1)</f>
        <v>2</v>
      </c>
      <c r="D3" s="204">
        <f t="shared" ref="D3:AD3" si="0">SUM(C3+1)</f>
        <v>3</v>
      </c>
      <c r="E3" s="204">
        <f t="shared" si="0"/>
        <v>4</v>
      </c>
      <c r="F3" s="204">
        <f t="shared" si="0"/>
        <v>5</v>
      </c>
      <c r="G3" s="204">
        <f t="shared" si="0"/>
        <v>6</v>
      </c>
      <c r="H3" s="204">
        <f t="shared" si="0"/>
        <v>7</v>
      </c>
      <c r="I3" s="204">
        <f t="shared" si="0"/>
        <v>8</v>
      </c>
      <c r="J3" s="204">
        <f t="shared" si="0"/>
        <v>9</v>
      </c>
      <c r="K3" s="204">
        <f t="shared" si="0"/>
        <v>10</v>
      </c>
      <c r="L3" s="204">
        <f t="shared" si="0"/>
        <v>11</v>
      </c>
      <c r="M3" s="204">
        <f t="shared" si="0"/>
        <v>12</v>
      </c>
      <c r="N3" s="204">
        <f t="shared" si="0"/>
        <v>13</v>
      </c>
      <c r="O3" s="204">
        <f t="shared" si="0"/>
        <v>14</v>
      </c>
      <c r="P3" s="204">
        <f t="shared" si="0"/>
        <v>15</v>
      </c>
      <c r="Q3" s="204">
        <f t="shared" si="0"/>
        <v>16</v>
      </c>
      <c r="R3" s="204">
        <f t="shared" si="0"/>
        <v>17</v>
      </c>
      <c r="S3" s="204">
        <f t="shared" si="0"/>
        <v>18</v>
      </c>
      <c r="T3" s="204">
        <f t="shared" si="0"/>
        <v>19</v>
      </c>
      <c r="U3" s="204">
        <f t="shared" si="0"/>
        <v>20</v>
      </c>
      <c r="V3" s="204">
        <f t="shared" si="0"/>
        <v>21</v>
      </c>
      <c r="W3" s="204">
        <f t="shared" si="0"/>
        <v>22</v>
      </c>
      <c r="X3" s="204">
        <f t="shared" si="0"/>
        <v>23</v>
      </c>
      <c r="Y3" s="204">
        <f t="shared" si="0"/>
        <v>24</v>
      </c>
      <c r="Z3" s="204">
        <f t="shared" si="0"/>
        <v>25</v>
      </c>
      <c r="AA3" s="204">
        <f t="shared" si="0"/>
        <v>26</v>
      </c>
      <c r="AB3" s="204">
        <f t="shared" si="0"/>
        <v>27</v>
      </c>
      <c r="AC3" s="204">
        <f t="shared" si="0"/>
        <v>28</v>
      </c>
      <c r="AD3" s="204">
        <f t="shared" si="0"/>
        <v>29</v>
      </c>
      <c r="AE3" s="214">
        <v>30</v>
      </c>
      <c r="AF3" s="216">
        <v>31</v>
      </c>
      <c r="AG3" s="130" t="s">
        <v>16</v>
      </c>
      <c r="AH3" s="132" t="s">
        <v>14</v>
      </c>
      <c r="AI3" s="134" t="s">
        <v>188</v>
      </c>
    </row>
    <row r="4" spans="1:37" s="5" customFormat="1" ht="20.100000000000001" customHeight="1" thickBot="1" x14ac:dyDescent="0.25">
      <c r="A4" s="209"/>
      <c r="B4" s="211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15"/>
      <c r="AF4" s="217"/>
      <c r="AG4" s="131" t="s">
        <v>12</v>
      </c>
      <c r="AH4" s="133" t="s">
        <v>12</v>
      </c>
      <c r="AI4" s="135" t="s">
        <v>12</v>
      </c>
    </row>
    <row r="5" spans="1:37" s="5" customFormat="1" ht="13.5" thickBot="1" x14ac:dyDescent="0.25">
      <c r="A5" s="124" t="s">
        <v>17</v>
      </c>
      <c r="B5" s="11">
        <v>0</v>
      </c>
      <c r="C5" s="11">
        <v>0</v>
      </c>
      <c r="D5" s="11">
        <v>6</v>
      </c>
      <c r="E5" s="11">
        <v>13.6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7.4</v>
      </c>
      <c r="M5" s="11">
        <v>0</v>
      </c>
      <c r="N5" s="11">
        <v>0</v>
      </c>
      <c r="O5" s="11">
        <v>0</v>
      </c>
      <c r="P5" s="11">
        <v>17.600000000000001</v>
      </c>
      <c r="Q5" s="11">
        <v>1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0.8</v>
      </c>
      <c r="AG5" s="139">
        <f t="shared" ref="AG5" si="1">SUM(B5:AF5)</f>
        <v>46.4</v>
      </c>
      <c r="AH5" s="143">
        <f t="shared" ref="AH5" si="2">MAX(B5:AF5)</f>
        <v>17.600000000000001</v>
      </c>
      <c r="AI5" s="147">
        <f t="shared" ref="AI5" si="3">COUNTIF(B5:AF5,"=0,0")</f>
        <v>25</v>
      </c>
    </row>
    <row r="6" spans="1:37" s="5" customFormat="1" x14ac:dyDescent="0.2">
      <c r="A6" s="57" t="s">
        <v>235</v>
      </c>
      <c r="B6" s="218">
        <v>0</v>
      </c>
      <c r="C6" s="218">
        <v>1.6</v>
      </c>
      <c r="D6" s="218">
        <v>61.000000000000014</v>
      </c>
      <c r="E6" s="218">
        <v>0</v>
      </c>
      <c r="F6" s="218">
        <v>0</v>
      </c>
      <c r="G6" s="218">
        <v>0</v>
      </c>
      <c r="H6" s="218">
        <v>0.2</v>
      </c>
      <c r="I6" s="218">
        <v>0</v>
      </c>
      <c r="J6" s="218">
        <v>0</v>
      </c>
      <c r="K6" s="218">
        <v>18.400000000000002</v>
      </c>
      <c r="L6" s="218">
        <v>4.8</v>
      </c>
      <c r="M6" s="218">
        <v>0</v>
      </c>
      <c r="N6" s="218">
        <v>0</v>
      </c>
      <c r="O6" s="218">
        <v>45.199999999999996</v>
      </c>
      <c r="P6" s="218">
        <v>0.2</v>
      </c>
      <c r="Q6" s="218">
        <v>0</v>
      </c>
      <c r="R6" s="218">
        <v>0</v>
      </c>
      <c r="S6" s="218">
        <v>0</v>
      </c>
      <c r="T6" s="218">
        <v>0</v>
      </c>
      <c r="U6" s="218">
        <v>0</v>
      </c>
      <c r="V6" s="218">
        <v>0</v>
      </c>
      <c r="W6" s="218">
        <v>0</v>
      </c>
      <c r="X6" s="218">
        <v>0</v>
      </c>
      <c r="Y6" s="218">
        <v>0</v>
      </c>
      <c r="Z6" s="218">
        <v>0</v>
      </c>
      <c r="AA6" s="218">
        <v>0</v>
      </c>
      <c r="AB6" s="218">
        <v>0</v>
      </c>
      <c r="AC6" s="218">
        <v>0</v>
      </c>
      <c r="AD6" s="218">
        <v>0.8</v>
      </c>
      <c r="AE6" s="218">
        <v>20.800000000000004</v>
      </c>
      <c r="AF6" s="218">
        <v>4.4000000000000004</v>
      </c>
      <c r="AG6" s="139">
        <f t="shared" ref="AG6" si="4">SUM(B6:AF6)</f>
        <v>157.40000000000003</v>
      </c>
      <c r="AH6" s="143">
        <f t="shared" ref="AH6" si="5">MAX(B6:AF6)</f>
        <v>61.000000000000014</v>
      </c>
      <c r="AI6" s="147">
        <f t="shared" ref="AI6" si="6">COUNTIF(B6:AF6,"=0,0")</f>
        <v>21</v>
      </c>
    </row>
    <row r="7" spans="1:37" x14ac:dyDescent="0.2">
      <c r="A7" s="95" t="s">
        <v>85</v>
      </c>
      <c r="B7" s="11">
        <v>0</v>
      </c>
      <c r="C7" s="11">
        <v>0</v>
      </c>
      <c r="D7" s="11">
        <v>1.5999999999999999</v>
      </c>
      <c r="E7" s="11">
        <v>4.0000000000000009</v>
      </c>
      <c r="F7" s="11">
        <v>0.2</v>
      </c>
      <c r="G7" s="11">
        <v>0.2</v>
      </c>
      <c r="H7" s="11">
        <v>0.2</v>
      </c>
      <c r="I7" s="11">
        <v>0</v>
      </c>
      <c r="J7" s="11">
        <v>0</v>
      </c>
      <c r="K7" s="11">
        <v>0</v>
      </c>
      <c r="L7" s="11">
        <v>0.8</v>
      </c>
      <c r="M7" s="11">
        <v>0</v>
      </c>
      <c r="N7" s="11">
        <v>0.2</v>
      </c>
      <c r="O7" s="11">
        <v>0</v>
      </c>
      <c r="P7" s="11">
        <v>2.4</v>
      </c>
      <c r="Q7" s="11">
        <v>0.2</v>
      </c>
      <c r="R7" s="11">
        <v>0.60000000000000009</v>
      </c>
      <c r="S7" s="11">
        <v>0.4</v>
      </c>
      <c r="T7" s="11">
        <v>0.2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1.4000000000000001</v>
      </c>
      <c r="AG7" s="140">
        <f t="shared" ref="AG7:AG18" si="7">SUM(B7:AF7)</f>
        <v>12.4</v>
      </c>
      <c r="AH7" s="144">
        <f t="shared" ref="AH7:AH18" si="8">MAX(B7:AF7)</f>
        <v>4.0000000000000009</v>
      </c>
      <c r="AI7" s="148">
        <f t="shared" ref="AI7:AI18" si="9">COUNTIF(B7:AF7,"=0,0")</f>
        <v>18</v>
      </c>
    </row>
    <row r="8" spans="1:37" x14ac:dyDescent="0.2">
      <c r="A8" s="95" t="s">
        <v>136</v>
      </c>
      <c r="B8" s="11">
        <v>0</v>
      </c>
      <c r="C8" s="11">
        <v>0</v>
      </c>
      <c r="D8" s="11">
        <v>0</v>
      </c>
      <c r="E8" s="11">
        <v>9.6</v>
      </c>
      <c r="F8" s="11">
        <v>0</v>
      </c>
      <c r="G8" s="11">
        <v>0.2</v>
      </c>
      <c r="H8" s="11">
        <v>0.2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0.2</v>
      </c>
      <c r="R8" s="11">
        <v>0</v>
      </c>
      <c r="S8" s="11">
        <v>0</v>
      </c>
      <c r="T8" s="11">
        <v>0</v>
      </c>
      <c r="U8" s="11">
        <v>0.4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2.8</v>
      </c>
      <c r="AF8" s="11">
        <v>0</v>
      </c>
      <c r="AG8" s="140">
        <f t="shared" si="7"/>
        <v>13.399999999999999</v>
      </c>
      <c r="AH8" s="144">
        <f t="shared" si="8"/>
        <v>9.6</v>
      </c>
      <c r="AI8" s="148">
        <f t="shared" si="9"/>
        <v>25</v>
      </c>
    </row>
    <row r="9" spans="1:37" x14ac:dyDescent="0.2">
      <c r="A9" s="95" t="s">
        <v>1</v>
      </c>
      <c r="B9" s="11">
        <v>0</v>
      </c>
      <c r="C9" s="11">
        <v>0</v>
      </c>
      <c r="D9" s="11">
        <v>11.399999999999999</v>
      </c>
      <c r="E9" s="11">
        <v>1.2</v>
      </c>
      <c r="F9" s="11">
        <v>0</v>
      </c>
      <c r="G9" s="11">
        <v>0.2</v>
      </c>
      <c r="H9" s="11">
        <v>0</v>
      </c>
      <c r="I9" s="11">
        <v>0</v>
      </c>
      <c r="J9" s="11">
        <v>0</v>
      </c>
      <c r="K9" s="11">
        <v>0</v>
      </c>
      <c r="L9" s="11">
        <v>1.2</v>
      </c>
      <c r="M9" s="11">
        <v>0</v>
      </c>
      <c r="N9" s="11">
        <v>0</v>
      </c>
      <c r="O9" s="11">
        <v>24</v>
      </c>
      <c r="P9" s="11">
        <v>12.4</v>
      </c>
      <c r="Q9" s="11">
        <v>7.4000000000000021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0.8</v>
      </c>
      <c r="AF9" s="11">
        <v>0.6</v>
      </c>
      <c r="AG9" s="140">
        <f t="shared" si="7"/>
        <v>59.199999999999996</v>
      </c>
      <c r="AH9" s="153">
        <f t="shared" si="8"/>
        <v>24</v>
      </c>
      <c r="AI9" s="148">
        <f t="shared" si="9"/>
        <v>22</v>
      </c>
      <c r="AK9" s="12" t="s">
        <v>23</v>
      </c>
    </row>
    <row r="10" spans="1:37" x14ac:dyDescent="0.2">
      <c r="A10" s="95" t="s">
        <v>137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0.8</v>
      </c>
      <c r="AC10" s="11">
        <v>0.2</v>
      </c>
      <c r="AD10" s="11">
        <v>3.8</v>
      </c>
      <c r="AE10" s="11">
        <v>8</v>
      </c>
      <c r="AF10" s="11">
        <v>1.6</v>
      </c>
      <c r="AG10" s="140">
        <f t="shared" si="7"/>
        <v>14.4</v>
      </c>
      <c r="AH10" s="144">
        <f t="shared" si="8"/>
        <v>8</v>
      </c>
      <c r="AI10" s="148">
        <f t="shared" si="9"/>
        <v>26</v>
      </c>
      <c r="AJ10" s="12" t="s">
        <v>23</v>
      </c>
    </row>
    <row r="11" spans="1:37" x14ac:dyDescent="0.2">
      <c r="A11" s="95" t="s">
        <v>19</v>
      </c>
      <c r="B11" s="121" t="s">
        <v>189</v>
      </c>
      <c r="C11" s="11" t="s">
        <v>189</v>
      </c>
      <c r="D11" s="11" t="s">
        <v>189</v>
      </c>
      <c r="E11" s="11" t="s">
        <v>189</v>
      </c>
      <c r="F11" s="11" t="s">
        <v>189</v>
      </c>
      <c r="G11" s="11" t="s">
        <v>189</v>
      </c>
      <c r="H11" s="11" t="s">
        <v>189</v>
      </c>
      <c r="I11" s="11" t="s">
        <v>189</v>
      </c>
      <c r="J11" s="11" t="s">
        <v>189</v>
      </c>
      <c r="K11" s="11" t="s">
        <v>189</v>
      </c>
      <c r="L11" s="11" t="s">
        <v>189</v>
      </c>
      <c r="M11" s="11" t="s">
        <v>189</v>
      </c>
      <c r="N11" s="11" t="s">
        <v>189</v>
      </c>
      <c r="O11" s="11" t="s">
        <v>189</v>
      </c>
      <c r="P11" s="11" t="s">
        <v>189</v>
      </c>
      <c r="Q11" s="11" t="s">
        <v>189</v>
      </c>
      <c r="R11" s="11" t="s">
        <v>189</v>
      </c>
      <c r="S11" s="11" t="s">
        <v>189</v>
      </c>
      <c r="T11" s="11" t="s">
        <v>189</v>
      </c>
      <c r="U11" s="11" t="s">
        <v>189</v>
      </c>
      <c r="V11" s="11" t="s">
        <v>189</v>
      </c>
      <c r="W11" s="11" t="s">
        <v>189</v>
      </c>
      <c r="X11" s="11" t="s">
        <v>189</v>
      </c>
      <c r="Y11" s="11" t="s">
        <v>189</v>
      </c>
      <c r="Z11" s="11" t="s">
        <v>189</v>
      </c>
      <c r="AA11" s="11" t="s">
        <v>189</v>
      </c>
      <c r="AB11" s="11" t="s">
        <v>189</v>
      </c>
      <c r="AC11" s="11" t="s">
        <v>189</v>
      </c>
      <c r="AD11" s="11" t="s">
        <v>189</v>
      </c>
      <c r="AE11" s="11" t="s">
        <v>189</v>
      </c>
      <c r="AF11" s="136" t="s">
        <v>189</v>
      </c>
      <c r="AG11" s="140" t="s">
        <v>189</v>
      </c>
      <c r="AH11" s="144" t="s">
        <v>189</v>
      </c>
      <c r="AI11" s="148" t="s">
        <v>189</v>
      </c>
    </row>
    <row r="12" spans="1:37" x14ac:dyDescent="0.2">
      <c r="A12" s="95" t="s">
        <v>205</v>
      </c>
      <c r="B12" s="11">
        <v>0</v>
      </c>
      <c r="C12" s="11">
        <v>0</v>
      </c>
      <c r="D12" s="11">
        <v>0</v>
      </c>
      <c r="E12" s="11">
        <v>2.6000000000000005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1.6</v>
      </c>
      <c r="M12" s="11">
        <v>0</v>
      </c>
      <c r="N12" s="11">
        <v>0</v>
      </c>
      <c r="O12" s="11">
        <v>0</v>
      </c>
      <c r="P12" s="11">
        <v>20.2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40">
        <f t="shared" si="7"/>
        <v>24.4</v>
      </c>
      <c r="AH12" s="144">
        <f t="shared" si="8"/>
        <v>20.2</v>
      </c>
      <c r="AI12" s="148">
        <f t="shared" si="9"/>
        <v>28</v>
      </c>
    </row>
    <row r="13" spans="1:37" x14ac:dyDescent="0.2">
      <c r="A13" s="95" t="s">
        <v>211</v>
      </c>
      <c r="B13" s="11">
        <v>0</v>
      </c>
      <c r="C13" s="11">
        <v>0</v>
      </c>
      <c r="D13" s="11">
        <v>0</v>
      </c>
      <c r="E13" s="11">
        <v>3.4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0.4</v>
      </c>
      <c r="M13" s="11">
        <v>0</v>
      </c>
      <c r="N13" s="11">
        <v>0</v>
      </c>
      <c r="O13" s="11">
        <v>0</v>
      </c>
      <c r="P13" s="11">
        <v>31.8</v>
      </c>
      <c r="Q13" s="11">
        <v>0.2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40">
        <f t="shared" si="7"/>
        <v>35.800000000000004</v>
      </c>
      <c r="AH13" s="144">
        <f t="shared" si="8"/>
        <v>31.8</v>
      </c>
      <c r="AI13" s="148">
        <f t="shared" si="9"/>
        <v>27</v>
      </c>
    </row>
    <row r="14" spans="1:37" x14ac:dyDescent="0.2">
      <c r="A14" s="95" t="s">
        <v>4</v>
      </c>
      <c r="B14" s="121" t="s">
        <v>189</v>
      </c>
      <c r="C14" s="11" t="s">
        <v>189</v>
      </c>
      <c r="D14" s="11" t="s">
        <v>189</v>
      </c>
      <c r="E14" s="11" t="s">
        <v>189</v>
      </c>
      <c r="F14" s="11" t="s">
        <v>189</v>
      </c>
      <c r="G14" s="11" t="s">
        <v>189</v>
      </c>
      <c r="H14" s="11" t="s">
        <v>189</v>
      </c>
      <c r="I14" s="11" t="s">
        <v>189</v>
      </c>
      <c r="J14" s="11" t="s">
        <v>189</v>
      </c>
      <c r="K14" s="11" t="s">
        <v>189</v>
      </c>
      <c r="L14" s="11" t="s">
        <v>189</v>
      </c>
      <c r="M14" s="11" t="s">
        <v>189</v>
      </c>
      <c r="N14" s="11" t="s">
        <v>189</v>
      </c>
      <c r="O14" s="11" t="s">
        <v>189</v>
      </c>
      <c r="P14" s="11" t="s">
        <v>189</v>
      </c>
      <c r="Q14" s="11" t="s">
        <v>189</v>
      </c>
      <c r="R14" s="11" t="s">
        <v>189</v>
      </c>
      <c r="S14" s="11" t="s">
        <v>189</v>
      </c>
      <c r="T14" s="11" t="s">
        <v>189</v>
      </c>
      <c r="U14" s="11" t="s">
        <v>189</v>
      </c>
      <c r="V14" s="11" t="s">
        <v>189</v>
      </c>
      <c r="W14" s="11" t="s">
        <v>189</v>
      </c>
      <c r="X14" s="11" t="s">
        <v>189</v>
      </c>
      <c r="Y14" s="11" t="s">
        <v>189</v>
      </c>
      <c r="Z14" s="11" t="s">
        <v>189</v>
      </c>
      <c r="AA14" s="11" t="s">
        <v>189</v>
      </c>
      <c r="AB14" s="11" t="s">
        <v>189</v>
      </c>
      <c r="AC14" s="11" t="s">
        <v>189</v>
      </c>
      <c r="AD14" s="11" t="s">
        <v>189</v>
      </c>
      <c r="AE14" s="11" t="s">
        <v>189</v>
      </c>
      <c r="AF14" s="136" t="s">
        <v>189</v>
      </c>
      <c r="AG14" s="140" t="s">
        <v>189</v>
      </c>
      <c r="AH14" s="144" t="s">
        <v>189</v>
      </c>
      <c r="AI14" s="148" t="s">
        <v>189</v>
      </c>
      <c r="AJ14" s="12" t="s">
        <v>23</v>
      </c>
    </row>
    <row r="15" spans="1:37" x14ac:dyDescent="0.2">
      <c r="A15" s="95" t="s">
        <v>138</v>
      </c>
      <c r="B15" s="11">
        <v>0</v>
      </c>
      <c r="C15" s="11">
        <v>0</v>
      </c>
      <c r="D15" s="11">
        <v>2</v>
      </c>
      <c r="E15" s="11">
        <v>3.5999999999999996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2.6</v>
      </c>
      <c r="M15" s="11">
        <v>0</v>
      </c>
      <c r="N15" s="11">
        <v>0</v>
      </c>
      <c r="O15" s="11">
        <v>11.399999999999999</v>
      </c>
      <c r="P15" s="11">
        <v>19.599999999999998</v>
      </c>
      <c r="Q15" s="11">
        <v>1</v>
      </c>
      <c r="R15" s="11">
        <v>0</v>
      </c>
      <c r="S15" s="11">
        <v>0</v>
      </c>
      <c r="T15" s="11">
        <v>0</v>
      </c>
      <c r="U15" s="11">
        <v>0.2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40">
        <f t="shared" si="7"/>
        <v>40.4</v>
      </c>
      <c r="AH15" s="144">
        <f t="shared" si="8"/>
        <v>19.599999999999998</v>
      </c>
      <c r="AI15" s="148">
        <f t="shared" si="9"/>
        <v>24</v>
      </c>
    </row>
    <row r="16" spans="1:37" x14ac:dyDescent="0.2">
      <c r="A16" s="95" t="s">
        <v>5</v>
      </c>
      <c r="B16" s="121" t="s">
        <v>189</v>
      </c>
      <c r="C16" s="11" t="s">
        <v>189</v>
      </c>
      <c r="D16" s="11" t="s">
        <v>189</v>
      </c>
      <c r="E16" s="11" t="s">
        <v>189</v>
      </c>
      <c r="F16" s="11" t="s">
        <v>189</v>
      </c>
      <c r="G16" s="11" t="s">
        <v>189</v>
      </c>
      <c r="H16" s="11" t="s">
        <v>189</v>
      </c>
      <c r="I16" s="11" t="s">
        <v>189</v>
      </c>
      <c r="J16" s="11" t="s">
        <v>189</v>
      </c>
      <c r="K16" s="11" t="s">
        <v>189</v>
      </c>
      <c r="L16" s="11" t="s">
        <v>189</v>
      </c>
      <c r="M16" s="11" t="s">
        <v>189</v>
      </c>
      <c r="N16" s="11" t="s">
        <v>189</v>
      </c>
      <c r="O16" s="11" t="s">
        <v>189</v>
      </c>
      <c r="P16" s="11" t="s">
        <v>189</v>
      </c>
      <c r="Q16" s="11" t="s">
        <v>189</v>
      </c>
      <c r="R16" s="11" t="s">
        <v>189</v>
      </c>
      <c r="S16" s="11" t="s">
        <v>189</v>
      </c>
      <c r="T16" s="11" t="s">
        <v>189</v>
      </c>
      <c r="U16" s="11" t="s">
        <v>189</v>
      </c>
      <c r="V16" s="11" t="s">
        <v>189</v>
      </c>
      <c r="W16" s="11" t="s">
        <v>189</v>
      </c>
      <c r="X16" s="11" t="s">
        <v>189</v>
      </c>
      <c r="Y16" s="11" t="s">
        <v>189</v>
      </c>
      <c r="Z16" s="11" t="s">
        <v>189</v>
      </c>
      <c r="AA16" s="11" t="s">
        <v>189</v>
      </c>
      <c r="AB16" s="11" t="s">
        <v>189</v>
      </c>
      <c r="AC16" s="11" t="s">
        <v>189</v>
      </c>
      <c r="AD16" s="11" t="s">
        <v>189</v>
      </c>
      <c r="AE16" s="11" t="s">
        <v>189</v>
      </c>
      <c r="AF16" s="136" t="s">
        <v>189</v>
      </c>
      <c r="AG16" s="140" t="s">
        <v>189</v>
      </c>
      <c r="AH16" s="144" t="s">
        <v>189</v>
      </c>
      <c r="AI16" s="148" t="s">
        <v>189</v>
      </c>
    </row>
    <row r="17" spans="1:37" x14ac:dyDescent="0.2">
      <c r="A17" s="95" t="s">
        <v>127</v>
      </c>
      <c r="B17" s="11">
        <v>0</v>
      </c>
      <c r="C17" s="11">
        <v>0</v>
      </c>
      <c r="D17" s="11">
        <v>1.8</v>
      </c>
      <c r="E17" s="11">
        <v>4.8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2</v>
      </c>
      <c r="M17" s="11">
        <v>0</v>
      </c>
      <c r="N17" s="11">
        <v>0</v>
      </c>
      <c r="O17" s="11">
        <v>12</v>
      </c>
      <c r="P17" s="11">
        <v>14.399999999999999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0.2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40">
        <f t="shared" si="7"/>
        <v>35.200000000000003</v>
      </c>
      <c r="AH17" s="144">
        <f t="shared" si="8"/>
        <v>14.399999999999999</v>
      </c>
      <c r="AI17" s="148">
        <f t="shared" si="9"/>
        <v>25</v>
      </c>
      <c r="AK17" s="12" t="s">
        <v>23</v>
      </c>
    </row>
    <row r="18" spans="1:37" x14ac:dyDescent="0.2">
      <c r="A18" s="95" t="s">
        <v>9</v>
      </c>
      <c r="B18" s="11">
        <v>0</v>
      </c>
      <c r="C18" s="11">
        <v>0</v>
      </c>
      <c r="D18" s="11">
        <v>13.8</v>
      </c>
      <c r="E18" s="11">
        <v>0.4</v>
      </c>
      <c r="F18" s="11">
        <v>0</v>
      </c>
      <c r="G18" s="11">
        <v>0</v>
      </c>
      <c r="H18" s="11">
        <v>0.2</v>
      </c>
      <c r="I18" s="11">
        <v>0</v>
      </c>
      <c r="J18" s="11">
        <v>0</v>
      </c>
      <c r="K18" s="11">
        <v>2</v>
      </c>
      <c r="L18" s="11">
        <v>14.799999999999999</v>
      </c>
      <c r="M18" s="11">
        <v>0.2</v>
      </c>
      <c r="N18" s="11">
        <v>0</v>
      </c>
      <c r="O18" s="11">
        <v>4.6000000000000005</v>
      </c>
      <c r="P18" s="11">
        <v>2.6</v>
      </c>
      <c r="Q18" s="11">
        <v>0.60000000000000009</v>
      </c>
      <c r="R18" s="11">
        <v>0</v>
      </c>
      <c r="S18" s="11">
        <v>0.2</v>
      </c>
      <c r="T18" s="11">
        <v>0</v>
      </c>
      <c r="U18" s="11">
        <v>0</v>
      </c>
      <c r="V18" s="11">
        <v>0.2</v>
      </c>
      <c r="W18" s="11">
        <v>0</v>
      </c>
      <c r="X18" s="11">
        <v>0</v>
      </c>
      <c r="Y18" s="11">
        <v>0.2</v>
      </c>
      <c r="Z18" s="11">
        <v>0.4</v>
      </c>
      <c r="AA18" s="11">
        <v>0</v>
      </c>
      <c r="AB18" s="11">
        <v>0</v>
      </c>
      <c r="AC18" s="11">
        <v>0</v>
      </c>
      <c r="AD18" s="11">
        <v>0</v>
      </c>
      <c r="AE18" s="11">
        <v>1</v>
      </c>
      <c r="AF18" s="11">
        <v>0</v>
      </c>
      <c r="AG18" s="140">
        <f t="shared" si="7"/>
        <v>41.2</v>
      </c>
      <c r="AH18" s="144">
        <f t="shared" si="8"/>
        <v>14.799999999999999</v>
      </c>
      <c r="AI18" s="148">
        <f t="shared" si="9"/>
        <v>17</v>
      </c>
    </row>
    <row r="19" spans="1:37" x14ac:dyDescent="0.2">
      <c r="A19" s="95" t="s">
        <v>20</v>
      </c>
      <c r="B19" s="11">
        <v>0</v>
      </c>
      <c r="C19" s="11">
        <v>0</v>
      </c>
      <c r="D19" s="11">
        <v>0</v>
      </c>
      <c r="E19" s="11">
        <v>0.4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0.4</v>
      </c>
      <c r="Q19" s="11">
        <v>0.4</v>
      </c>
      <c r="R19" s="11">
        <v>0.2</v>
      </c>
      <c r="S19" s="11">
        <v>0</v>
      </c>
      <c r="T19" s="11">
        <v>0.2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40">
        <f t="shared" ref="AG19" si="10">SUM(B19:AF19)</f>
        <v>1.6</v>
      </c>
      <c r="AH19" s="144">
        <f t="shared" ref="AH19" si="11">MAX(B19:AF19)</f>
        <v>0.4</v>
      </c>
      <c r="AI19" s="148">
        <f t="shared" ref="AI19" si="12">COUNTIF(B19:AF19,"=0,0")</f>
        <v>26</v>
      </c>
    </row>
    <row r="20" spans="1:37" x14ac:dyDescent="0.2">
      <c r="A20" s="95" t="s">
        <v>6</v>
      </c>
      <c r="B20" s="121" t="s">
        <v>189</v>
      </c>
      <c r="C20" s="11" t="s">
        <v>189</v>
      </c>
      <c r="D20" s="11" t="s">
        <v>189</v>
      </c>
      <c r="E20" s="11" t="s">
        <v>189</v>
      </c>
      <c r="F20" s="11" t="s">
        <v>189</v>
      </c>
      <c r="G20" s="11" t="s">
        <v>189</v>
      </c>
      <c r="H20" s="11" t="s">
        <v>189</v>
      </c>
      <c r="I20" s="11" t="s">
        <v>189</v>
      </c>
      <c r="J20" s="11" t="s">
        <v>189</v>
      </c>
      <c r="K20" s="11" t="s">
        <v>189</v>
      </c>
      <c r="L20" s="11" t="s">
        <v>189</v>
      </c>
      <c r="M20" s="11" t="s">
        <v>189</v>
      </c>
      <c r="N20" s="11" t="s">
        <v>189</v>
      </c>
      <c r="O20" s="11" t="s">
        <v>189</v>
      </c>
      <c r="P20" s="11" t="s">
        <v>189</v>
      </c>
      <c r="Q20" s="11" t="s">
        <v>189</v>
      </c>
      <c r="R20" s="11" t="s">
        <v>189</v>
      </c>
      <c r="S20" s="11" t="s">
        <v>189</v>
      </c>
      <c r="T20" s="11" t="s">
        <v>189</v>
      </c>
      <c r="U20" s="11" t="s">
        <v>189</v>
      </c>
      <c r="V20" s="11" t="s">
        <v>189</v>
      </c>
      <c r="W20" s="11" t="s">
        <v>189</v>
      </c>
      <c r="X20" s="11" t="s">
        <v>189</v>
      </c>
      <c r="Y20" s="11" t="s">
        <v>189</v>
      </c>
      <c r="Z20" s="11" t="s">
        <v>189</v>
      </c>
      <c r="AA20" s="11" t="s">
        <v>189</v>
      </c>
      <c r="AB20" s="11" t="s">
        <v>189</v>
      </c>
      <c r="AC20" s="11" t="s">
        <v>189</v>
      </c>
      <c r="AD20" s="11" t="s">
        <v>189</v>
      </c>
      <c r="AE20" s="11" t="s">
        <v>189</v>
      </c>
      <c r="AF20" s="136" t="s">
        <v>189</v>
      </c>
      <c r="AG20" s="140" t="s">
        <v>189</v>
      </c>
      <c r="AH20" s="144" t="s">
        <v>189</v>
      </c>
      <c r="AI20" s="148" t="s">
        <v>189</v>
      </c>
    </row>
    <row r="21" spans="1:37" x14ac:dyDescent="0.2">
      <c r="A21" s="158" t="s">
        <v>0</v>
      </c>
      <c r="B21" s="11">
        <v>0</v>
      </c>
      <c r="C21" s="11">
        <v>0</v>
      </c>
      <c r="D21" s="11">
        <v>10.4</v>
      </c>
      <c r="E21" s="11">
        <v>0.4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12.2</v>
      </c>
      <c r="M21" s="11">
        <v>0</v>
      </c>
      <c r="N21" s="11">
        <v>0</v>
      </c>
      <c r="O21" s="11">
        <v>9.4</v>
      </c>
      <c r="P21" s="11">
        <v>8.4</v>
      </c>
      <c r="Q21" s="11">
        <v>0.2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0.6</v>
      </c>
      <c r="AF21" s="11">
        <v>2</v>
      </c>
      <c r="AG21" s="140">
        <f t="shared" ref="AG21:AG40" si="13">SUM(B21:AF21)</f>
        <v>43.6</v>
      </c>
      <c r="AH21" s="144">
        <f t="shared" ref="AH21:AH40" si="14">MAX(B21:AF21)</f>
        <v>12.2</v>
      </c>
      <c r="AI21" s="148">
        <f t="shared" ref="AI21:AI40" si="15">COUNTIF(B21:AF21,"=0,0")</f>
        <v>23</v>
      </c>
    </row>
    <row r="22" spans="1:37" x14ac:dyDescent="0.2">
      <c r="A22" s="158" t="s">
        <v>40</v>
      </c>
      <c r="B22" s="11">
        <v>0</v>
      </c>
      <c r="C22" s="11">
        <v>0</v>
      </c>
      <c r="D22" s="11">
        <v>2</v>
      </c>
      <c r="E22" s="11">
        <v>4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2.4</v>
      </c>
      <c r="M22" s="11">
        <v>0</v>
      </c>
      <c r="N22" s="11">
        <v>0</v>
      </c>
      <c r="O22" s="11">
        <v>6.4</v>
      </c>
      <c r="P22" s="11">
        <v>14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0.8</v>
      </c>
      <c r="AF22" s="11">
        <v>0.4</v>
      </c>
      <c r="AG22" s="140">
        <f t="shared" si="13"/>
        <v>30</v>
      </c>
      <c r="AH22" s="144">
        <f t="shared" si="14"/>
        <v>14</v>
      </c>
      <c r="AI22" s="148">
        <f t="shared" si="15"/>
        <v>24</v>
      </c>
    </row>
    <row r="23" spans="1:37" x14ac:dyDescent="0.2">
      <c r="A23" s="158" t="s">
        <v>18</v>
      </c>
      <c r="B23" s="11">
        <v>0</v>
      </c>
      <c r="C23" s="11">
        <v>1.6</v>
      </c>
      <c r="D23" s="11">
        <v>66.599999999999994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6.2</v>
      </c>
      <c r="L23" s="11">
        <v>0.2</v>
      </c>
      <c r="M23" s="11">
        <v>0</v>
      </c>
      <c r="N23" s="11">
        <v>0</v>
      </c>
      <c r="O23" s="11">
        <v>64.8</v>
      </c>
      <c r="P23" s="11">
        <v>0.2</v>
      </c>
      <c r="Q23" s="11">
        <v>0</v>
      </c>
      <c r="R23" s="11">
        <v>0</v>
      </c>
      <c r="S23" s="11">
        <v>0</v>
      </c>
      <c r="T23" s="11">
        <v>0</v>
      </c>
      <c r="U23" s="11">
        <v>0.2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12.8</v>
      </c>
      <c r="AF23" s="11">
        <v>11.8</v>
      </c>
      <c r="AG23" s="140">
        <f t="shared" si="13"/>
        <v>164.39999999999998</v>
      </c>
      <c r="AH23" s="144">
        <f t="shared" si="14"/>
        <v>66.599999999999994</v>
      </c>
      <c r="AI23" s="148">
        <f t="shared" si="15"/>
        <v>22</v>
      </c>
    </row>
    <row r="24" spans="1:37" x14ac:dyDescent="0.2">
      <c r="A24" s="158" t="s">
        <v>212</v>
      </c>
      <c r="B24" s="11">
        <v>0</v>
      </c>
      <c r="C24" s="11">
        <v>0</v>
      </c>
      <c r="D24" s="11">
        <v>8.1999999999999993</v>
      </c>
      <c r="E24" s="11">
        <v>1.2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1.8</v>
      </c>
      <c r="M24" s="11">
        <v>0</v>
      </c>
      <c r="N24" s="11">
        <v>0</v>
      </c>
      <c r="O24" s="11">
        <v>24</v>
      </c>
      <c r="P24" s="11">
        <v>39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2.4</v>
      </c>
      <c r="AF24" s="11">
        <v>0.2</v>
      </c>
      <c r="AG24" s="140">
        <f t="shared" si="13"/>
        <v>76.800000000000011</v>
      </c>
      <c r="AH24" s="144">
        <f t="shared" si="14"/>
        <v>39</v>
      </c>
      <c r="AI24" s="148">
        <f t="shared" si="15"/>
        <v>24</v>
      </c>
    </row>
    <row r="25" spans="1:37" x14ac:dyDescent="0.2">
      <c r="A25" s="158" t="s">
        <v>213</v>
      </c>
      <c r="B25" s="11">
        <v>0</v>
      </c>
      <c r="C25" s="11">
        <v>0</v>
      </c>
      <c r="D25" s="11">
        <v>6.6</v>
      </c>
      <c r="E25" s="11">
        <v>1.2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1.2</v>
      </c>
      <c r="M25" s="11">
        <v>0</v>
      </c>
      <c r="N25" s="11">
        <v>0</v>
      </c>
      <c r="O25" s="11">
        <v>30.6</v>
      </c>
      <c r="P25" s="11">
        <v>39.200000000000003</v>
      </c>
      <c r="Q25" s="11">
        <v>0.2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1.2</v>
      </c>
      <c r="AF25" s="11">
        <v>0.6</v>
      </c>
      <c r="AG25" s="140">
        <f t="shared" si="13"/>
        <v>80.800000000000011</v>
      </c>
      <c r="AH25" s="144">
        <f t="shared" si="14"/>
        <v>39.200000000000003</v>
      </c>
      <c r="AI25" s="148">
        <f t="shared" si="15"/>
        <v>23</v>
      </c>
    </row>
    <row r="26" spans="1:37" x14ac:dyDescent="0.2">
      <c r="A26" s="158" t="s">
        <v>214</v>
      </c>
      <c r="B26" s="11">
        <v>0</v>
      </c>
      <c r="C26" s="11">
        <v>0</v>
      </c>
      <c r="D26" s="11">
        <v>7.2</v>
      </c>
      <c r="E26" s="11">
        <v>1.2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4.5999999999999996</v>
      </c>
      <c r="M26" s="11">
        <v>0</v>
      </c>
      <c r="N26" s="11">
        <v>0</v>
      </c>
      <c r="O26" s="11">
        <v>21.6</v>
      </c>
      <c r="P26" s="11">
        <v>38.4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0.6</v>
      </c>
      <c r="AF26" s="11">
        <v>0</v>
      </c>
      <c r="AG26" s="140">
        <f t="shared" si="13"/>
        <v>73.599999999999994</v>
      </c>
      <c r="AH26" s="144">
        <f t="shared" si="14"/>
        <v>38.4</v>
      </c>
      <c r="AI26" s="148">
        <f t="shared" si="15"/>
        <v>25</v>
      </c>
    </row>
    <row r="27" spans="1:37" x14ac:dyDescent="0.2">
      <c r="A27" s="158" t="s">
        <v>215</v>
      </c>
      <c r="B27" s="11">
        <v>1.2</v>
      </c>
      <c r="C27" s="11">
        <v>1.8</v>
      </c>
      <c r="D27" s="11">
        <v>1.6</v>
      </c>
      <c r="E27" s="11">
        <v>0.6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13.4</v>
      </c>
      <c r="P27" s="11">
        <v>6.2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1.8</v>
      </c>
      <c r="AF27" s="11">
        <v>0.2</v>
      </c>
      <c r="AG27" s="140">
        <f t="shared" si="13"/>
        <v>26.8</v>
      </c>
      <c r="AH27" s="144">
        <f t="shared" si="14"/>
        <v>13.4</v>
      </c>
      <c r="AI27" s="148">
        <f t="shared" si="15"/>
        <v>23</v>
      </c>
    </row>
    <row r="28" spans="1:37" x14ac:dyDescent="0.2">
      <c r="A28" s="158" t="s">
        <v>216</v>
      </c>
      <c r="B28" s="11">
        <v>1.4</v>
      </c>
      <c r="C28" s="11">
        <v>0.8</v>
      </c>
      <c r="D28" s="11">
        <v>0.8</v>
      </c>
      <c r="E28" s="11">
        <v>0.6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4.8</v>
      </c>
      <c r="P28" s="11">
        <v>16.8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40">
        <f t="shared" si="13"/>
        <v>25.200000000000003</v>
      </c>
      <c r="AH28" s="144">
        <f t="shared" si="14"/>
        <v>16.8</v>
      </c>
      <c r="AI28" s="148">
        <f t="shared" si="15"/>
        <v>25</v>
      </c>
    </row>
    <row r="29" spans="1:37" x14ac:dyDescent="0.2">
      <c r="A29" s="158" t="s">
        <v>217</v>
      </c>
      <c r="B29" s="11">
        <v>0</v>
      </c>
      <c r="C29" s="11">
        <v>0</v>
      </c>
      <c r="D29" s="11">
        <v>6.8</v>
      </c>
      <c r="E29" s="11">
        <v>4.2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4.8</v>
      </c>
      <c r="M29" s="11">
        <v>0</v>
      </c>
      <c r="N29" s="11">
        <v>0.2</v>
      </c>
      <c r="O29" s="11">
        <v>0</v>
      </c>
      <c r="P29" s="11">
        <v>53</v>
      </c>
      <c r="Q29" s="11">
        <v>0.2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7.8</v>
      </c>
      <c r="AG29" s="140">
        <f t="shared" si="13"/>
        <v>77</v>
      </c>
      <c r="AH29" s="144">
        <f t="shared" si="14"/>
        <v>53</v>
      </c>
      <c r="AI29" s="148">
        <f t="shared" si="15"/>
        <v>24</v>
      </c>
    </row>
    <row r="30" spans="1:37" x14ac:dyDescent="0.2">
      <c r="A30" s="158" t="s">
        <v>2</v>
      </c>
      <c r="B30" s="11">
        <v>0</v>
      </c>
      <c r="C30" s="11">
        <v>0</v>
      </c>
      <c r="D30" s="11">
        <v>0.6</v>
      </c>
      <c r="E30" s="11">
        <v>3.8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1.6</v>
      </c>
      <c r="Q30" s="11">
        <v>0.2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40">
        <f t="shared" si="13"/>
        <v>6.2</v>
      </c>
      <c r="AH30" s="144">
        <f t="shared" si="14"/>
        <v>3.8</v>
      </c>
      <c r="AI30" s="148">
        <f t="shared" si="15"/>
        <v>27</v>
      </c>
    </row>
    <row r="31" spans="1:37" x14ac:dyDescent="0.2">
      <c r="A31" s="158" t="s">
        <v>218</v>
      </c>
      <c r="B31" s="11">
        <v>0</v>
      </c>
      <c r="C31" s="11">
        <v>0</v>
      </c>
      <c r="D31" s="11">
        <v>25.8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12</v>
      </c>
      <c r="L31" s="11">
        <v>8.8000000000000007</v>
      </c>
      <c r="M31" s="11">
        <v>0</v>
      </c>
      <c r="N31" s="11">
        <v>0</v>
      </c>
      <c r="O31" s="11">
        <v>29.6</v>
      </c>
      <c r="P31" s="11">
        <v>1.2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0.6</v>
      </c>
      <c r="AE31" s="11">
        <v>2.8</v>
      </c>
      <c r="AF31" s="11">
        <v>23</v>
      </c>
      <c r="AG31" s="140">
        <f t="shared" si="13"/>
        <v>103.79999999999998</v>
      </c>
      <c r="AH31" s="144">
        <f t="shared" si="14"/>
        <v>29.6</v>
      </c>
      <c r="AI31" s="148">
        <f t="shared" si="15"/>
        <v>23</v>
      </c>
    </row>
    <row r="32" spans="1:37" x14ac:dyDescent="0.2">
      <c r="A32" s="158" t="s">
        <v>219</v>
      </c>
      <c r="B32" s="11">
        <v>0</v>
      </c>
      <c r="C32" s="11">
        <v>0</v>
      </c>
      <c r="D32" s="11">
        <v>6.6</v>
      </c>
      <c r="E32" s="11">
        <v>0.4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9.8000000000000007</v>
      </c>
      <c r="M32" s="11">
        <v>0</v>
      </c>
      <c r="N32" s="11">
        <v>0</v>
      </c>
      <c r="O32" s="11">
        <v>21.8</v>
      </c>
      <c r="P32" s="11">
        <v>25.6</v>
      </c>
      <c r="Q32" s="11">
        <v>0.2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40">
        <f t="shared" si="13"/>
        <v>64.400000000000006</v>
      </c>
      <c r="AH32" s="144">
        <f t="shared" si="14"/>
        <v>25.6</v>
      </c>
      <c r="AI32" s="148">
        <f t="shared" si="15"/>
        <v>25</v>
      </c>
    </row>
    <row r="33" spans="1:39" x14ac:dyDescent="0.2">
      <c r="A33" s="158" t="s">
        <v>220</v>
      </c>
      <c r="B33" s="11">
        <v>0.6</v>
      </c>
      <c r="C33" s="11">
        <v>0</v>
      </c>
      <c r="D33" s="11">
        <v>19.8</v>
      </c>
      <c r="E33" s="11">
        <v>0.4</v>
      </c>
      <c r="F33" s="11">
        <v>0.4</v>
      </c>
      <c r="G33" s="11">
        <v>0.2</v>
      </c>
      <c r="H33" s="11">
        <v>0</v>
      </c>
      <c r="I33" s="11">
        <v>0</v>
      </c>
      <c r="J33" s="11">
        <v>0</v>
      </c>
      <c r="K33" s="11">
        <v>4.4000000000000004</v>
      </c>
      <c r="L33" s="11">
        <v>1.4</v>
      </c>
      <c r="M33" s="11">
        <v>0</v>
      </c>
      <c r="N33" s="11">
        <v>0</v>
      </c>
      <c r="O33" s="11">
        <v>18.399999999999999</v>
      </c>
      <c r="P33" s="11">
        <v>2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24.8</v>
      </c>
      <c r="AF33" s="11">
        <v>4.5999999999999996</v>
      </c>
      <c r="AG33" s="140">
        <f t="shared" si="13"/>
        <v>76.999999999999986</v>
      </c>
      <c r="AH33" s="144">
        <f t="shared" si="14"/>
        <v>24.8</v>
      </c>
      <c r="AI33" s="148">
        <f t="shared" si="15"/>
        <v>20</v>
      </c>
    </row>
    <row r="34" spans="1:39" x14ac:dyDescent="0.2">
      <c r="A34" s="158" t="s">
        <v>3</v>
      </c>
      <c r="B34" s="11">
        <v>0</v>
      </c>
      <c r="C34" s="11">
        <v>0</v>
      </c>
      <c r="D34" s="11">
        <v>13.8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5</v>
      </c>
      <c r="L34" s="11">
        <v>4.4000000000000004</v>
      </c>
      <c r="M34" s="11">
        <v>0.2</v>
      </c>
      <c r="N34" s="11">
        <v>0</v>
      </c>
      <c r="O34" s="11">
        <v>31.2</v>
      </c>
      <c r="P34" s="11">
        <v>14.8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1</v>
      </c>
      <c r="AE34" s="11">
        <v>10.8</v>
      </c>
      <c r="AF34" s="11">
        <v>20.6</v>
      </c>
      <c r="AG34" s="140">
        <f t="shared" si="13"/>
        <v>101.80000000000001</v>
      </c>
      <c r="AH34" s="144">
        <f t="shared" si="14"/>
        <v>31.2</v>
      </c>
      <c r="AI34" s="148">
        <f t="shared" si="15"/>
        <v>22</v>
      </c>
    </row>
    <row r="35" spans="1:39" x14ac:dyDescent="0.2">
      <c r="A35" s="158" t="s">
        <v>221</v>
      </c>
      <c r="B35" s="11">
        <v>0</v>
      </c>
      <c r="C35" s="11">
        <v>0</v>
      </c>
      <c r="D35" s="11">
        <v>11.4</v>
      </c>
      <c r="E35" s="11">
        <v>0.2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10.4</v>
      </c>
      <c r="L35" s="11">
        <v>21.2</v>
      </c>
      <c r="M35" s="11">
        <v>0</v>
      </c>
      <c r="N35" s="11">
        <v>0</v>
      </c>
      <c r="O35" s="11">
        <v>20.399999999999999</v>
      </c>
      <c r="P35" s="11">
        <v>12.2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2</v>
      </c>
      <c r="AE35" s="11">
        <v>1.2</v>
      </c>
      <c r="AF35" s="11">
        <v>11.6</v>
      </c>
      <c r="AG35" s="140">
        <f t="shared" si="13"/>
        <v>90.6</v>
      </c>
      <c r="AH35" s="144">
        <f t="shared" si="14"/>
        <v>21.2</v>
      </c>
      <c r="AI35" s="148">
        <f t="shared" si="15"/>
        <v>22</v>
      </c>
      <c r="AK35" s="12" t="s">
        <v>23</v>
      </c>
    </row>
    <row r="36" spans="1:39" x14ac:dyDescent="0.2">
      <c r="A36" s="158" t="s">
        <v>222</v>
      </c>
      <c r="B36" s="11">
        <v>2</v>
      </c>
      <c r="C36" s="11">
        <v>2.6</v>
      </c>
      <c r="D36" s="11">
        <v>13</v>
      </c>
      <c r="E36" s="11">
        <v>0</v>
      </c>
      <c r="F36" s="11">
        <v>0</v>
      </c>
      <c r="G36" s="11">
        <v>0</v>
      </c>
      <c r="H36" s="11">
        <v>0.2</v>
      </c>
      <c r="I36" s="11">
        <v>0</v>
      </c>
      <c r="J36" s="11">
        <v>0</v>
      </c>
      <c r="K36" s="11">
        <v>19</v>
      </c>
      <c r="L36" s="11">
        <v>0.2</v>
      </c>
      <c r="M36" s="11">
        <v>0</v>
      </c>
      <c r="N36" s="11">
        <v>0</v>
      </c>
      <c r="O36" s="11">
        <v>23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0.4</v>
      </c>
      <c r="AG36" s="140">
        <f t="shared" si="13"/>
        <v>60.4</v>
      </c>
      <c r="AH36" s="144">
        <f t="shared" si="14"/>
        <v>23</v>
      </c>
      <c r="AI36" s="148">
        <f t="shared" si="15"/>
        <v>23</v>
      </c>
    </row>
    <row r="37" spans="1:39" x14ac:dyDescent="0.2">
      <c r="A37" s="158" t="s">
        <v>4</v>
      </c>
      <c r="B37" s="11">
        <v>0</v>
      </c>
      <c r="C37" s="11">
        <v>1</v>
      </c>
      <c r="D37" s="11">
        <v>37.6</v>
      </c>
      <c r="E37" s="11">
        <v>0</v>
      </c>
      <c r="F37" s="11">
        <v>0</v>
      </c>
      <c r="G37" s="11">
        <v>0.2</v>
      </c>
      <c r="H37" s="11">
        <v>0</v>
      </c>
      <c r="I37" s="11">
        <v>0.2</v>
      </c>
      <c r="J37" s="11">
        <v>0</v>
      </c>
      <c r="K37" s="11">
        <v>6.6</v>
      </c>
      <c r="L37" s="11">
        <v>1.2</v>
      </c>
      <c r="M37" s="11">
        <v>0</v>
      </c>
      <c r="N37" s="11">
        <v>0.2</v>
      </c>
      <c r="O37" s="11">
        <v>36</v>
      </c>
      <c r="P37" s="11">
        <v>0.2</v>
      </c>
      <c r="Q37" s="11">
        <v>0</v>
      </c>
      <c r="R37" s="11">
        <v>0</v>
      </c>
      <c r="S37" s="11">
        <v>0</v>
      </c>
      <c r="T37" s="11">
        <v>0</v>
      </c>
      <c r="U37" s="11">
        <v>0.2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0.2</v>
      </c>
      <c r="AE37" s="11">
        <v>18.399999999999999</v>
      </c>
      <c r="AF37" s="11">
        <v>11</v>
      </c>
      <c r="AG37" s="140">
        <f t="shared" si="13"/>
        <v>113.00000000000003</v>
      </c>
      <c r="AH37" s="144">
        <f t="shared" si="14"/>
        <v>37.6</v>
      </c>
      <c r="AI37" s="148">
        <f t="shared" si="15"/>
        <v>18</v>
      </c>
    </row>
    <row r="38" spans="1:39" x14ac:dyDescent="0.2">
      <c r="A38" s="158" t="s">
        <v>223</v>
      </c>
      <c r="B38" s="11">
        <v>0</v>
      </c>
      <c r="C38" s="11">
        <v>0</v>
      </c>
      <c r="D38" s="11">
        <v>11.4</v>
      </c>
      <c r="E38" s="11">
        <v>5.6</v>
      </c>
      <c r="F38" s="11">
        <v>0</v>
      </c>
      <c r="G38" s="11">
        <v>0.2</v>
      </c>
      <c r="H38" s="11">
        <v>0</v>
      </c>
      <c r="I38" s="11">
        <v>0</v>
      </c>
      <c r="J38" s="11">
        <v>0</v>
      </c>
      <c r="K38" s="11">
        <v>0</v>
      </c>
      <c r="L38" s="11">
        <v>1.8</v>
      </c>
      <c r="M38" s="11">
        <v>0</v>
      </c>
      <c r="N38" s="11">
        <v>0</v>
      </c>
      <c r="O38" s="11">
        <v>9.4</v>
      </c>
      <c r="P38" s="11">
        <v>16.2</v>
      </c>
      <c r="Q38" s="11">
        <v>0.2</v>
      </c>
      <c r="R38" s="11">
        <v>0</v>
      </c>
      <c r="S38" s="11">
        <v>0</v>
      </c>
      <c r="T38" s="11">
        <v>0</v>
      </c>
      <c r="U38" s="11">
        <v>0.2</v>
      </c>
      <c r="V38" s="11">
        <v>0</v>
      </c>
      <c r="W38" s="11">
        <v>0.2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5.6</v>
      </c>
      <c r="AG38" s="140">
        <f t="shared" si="13"/>
        <v>50.800000000000004</v>
      </c>
      <c r="AH38" s="144">
        <f t="shared" si="14"/>
        <v>16.2</v>
      </c>
      <c r="AI38" s="148">
        <f t="shared" si="15"/>
        <v>21</v>
      </c>
      <c r="AK38" s="12" t="s">
        <v>23</v>
      </c>
    </row>
    <row r="39" spans="1:39" x14ac:dyDescent="0.2">
      <c r="A39" s="158" t="s">
        <v>224</v>
      </c>
      <c r="B39" s="11">
        <v>0</v>
      </c>
      <c r="C39" s="11">
        <v>0</v>
      </c>
      <c r="D39" s="11">
        <v>2</v>
      </c>
      <c r="E39" s="11">
        <v>3.2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0.4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2.2000000000000002</v>
      </c>
      <c r="AG39" s="140">
        <f t="shared" si="13"/>
        <v>7.8000000000000007</v>
      </c>
      <c r="AH39" s="144">
        <f t="shared" si="14"/>
        <v>3.2</v>
      </c>
      <c r="AI39" s="148">
        <f t="shared" si="15"/>
        <v>27</v>
      </c>
      <c r="AJ39" s="12" t="s">
        <v>23</v>
      </c>
      <c r="AK39" s="12" t="s">
        <v>23</v>
      </c>
    </row>
    <row r="40" spans="1:39" ht="13.5" thickBot="1" x14ac:dyDescent="0.25">
      <c r="A40" s="159" t="s">
        <v>225</v>
      </c>
      <c r="B40" s="11">
        <v>0</v>
      </c>
      <c r="C40" s="11">
        <v>0</v>
      </c>
      <c r="D40" s="11">
        <v>0</v>
      </c>
      <c r="E40" s="11">
        <v>5.2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4.5999999999999996</v>
      </c>
      <c r="M40" s="11">
        <v>0.2</v>
      </c>
      <c r="N40" s="11">
        <v>0</v>
      </c>
      <c r="O40" s="11">
        <v>0</v>
      </c>
      <c r="P40" s="11">
        <v>20.6</v>
      </c>
      <c r="Q40" s="11">
        <v>0.6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1.8</v>
      </c>
      <c r="AG40" s="140">
        <f t="shared" si="13"/>
        <v>33</v>
      </c>
      <c r="AH40" s="144">
        <f t="shared" si="14"/>
        <v>20.6</v>
      </c>
      <c r="AI40" s="148">
        <f t="shared" si="15"/>
        <v>25</v>
      </c>
      <c r="AK40" s="12" t="s">
        <v>23</v>
      </c>
    </row>
    <row r="41" spans="1:39" s="5" customFormat="1" ht="17.100000000000001" customHeight="1" x14ac:dyDescent="0.2">
      <c r="A41" s="125" t="s">
        <v>10</v>
      </c>
      <c r="B41" s="126">
        <f t="shared" ref="B41:AH41" si="16">MAX(B5:B40)</f>
        <v>2</v>
      </c>
      <c r="C41" s="127">
        <f t="shared" si="16"/>
        <v>2.6</v>
      </c>
      <c r="D41" s="127">
        <f t="shared" si="16"/>
        <v>66.599999999999994</v>
      </c>
      <c r="E41" s="127">
        <f t="shared" si="16"/>
        <v>13.6</v>
      </c>
      <c r="F41" s="127">
        <f t="shared" si="16"/>
        <v>0.4</v>
      </c>
      <c r="G41" s="127">
        <f t="shared" si="16"/>
        <v>0.2</v>
      </c>
      <c r="H41" s="127">
        <f t="shared" si="16"/>
        <v>0.2</v>
      </c>
      <c r="I41" s="127">
        <f t="shared" si="16"/>
        <v>0.2</v>
      </c>
      <c r="J41" s="127">
        <f t="shared" si="16"/>
        <v>0</v>
      </c>
      <c r="K41" s="127">
        <f t="shared" si="16"/>
        <v>19</v>
      </c>
      <c r="L41" s="127">
        <f t="shared" si="16"/>
        <v>21.2</v>
      </c>
      <c r="M41" s="127">
        <f t="shared" si="16"/>
        <v>0.2</v>
      </c>
      <c r="N41" s="127">
        <f t="shared" si="16"/>
        <v>0.2</v>
      </c>
      <c r="O41" s="127">
        <f t="shared" si="16"/>
        <v>64.8</v>
      </c>
      <c r="P41" s="127">
        <f t="shared" si="16"/>
        <v>53</v>
      </c>
      <c r="Q41" s="127">
        <f t="shared" si="16"/>
        <v>7.4000000000000021</v>
      </c>
      <c r="R41" s="127">
        <f t="shared" si="16"/>
        <v>0.60000000000000009</v>
      </c>
      <c r="S41" s="127">
        <f t="shared" si="16"/>
        <v>0.4</v>
      </c>
      <c r="T41" s="127">
        <f t="shared" si="16"/>
        <v>0.2</v>
      </c>
      <c r="U41" s="127">
        <f t="shared" si="16"/>
        <v>0.4</v>
      </c>
      <c r="V41" s="127">
        <f t="shared" si="16"/>
        <v>0.2</v>
      </c>
      <c r="W41" s="127">
        <f t="shared" si="16"/>
        <v>0.2</v>
      </c>
      <c r="X41" s="127">
        <f t="shared" si="16"/>
        <v>0</v>
      </c>
      <c r="Y41" s="127">
        <f t="shared" si="16"/>
        <v>0.2</v>
      </c>
      <c r="Z41" s="127">
        <f t="shared" si="16"/>
        <v>0.4</v>
      </c>
      <c r="AA41" s="127">
        <f t="shared" si="16"/>
        <v>0</v>
      </c>
      <c r="AB41" s="127">
        <f t="shared" si="16"/>
        <v>0.8</v>
      </c>
      <c r="AC41" s="127">
        <f t="shared" si="16"/>
        <v>0.2</v>
      </c>
      <c r="AD41" s="127">
        <f t="shared" si="16"/>
        <v>3.8</v>
      </c>
      <c r="AE41" s="127">
        <f t="shared" si="16"/>
        <v>24.8</v>
      </c>
      <c r="AF41" s="137">
        <f t="shared" si="16"/>
        <v>23</v>
      </c>
      <c r="AG41" s="141">
        <f t="shared" si="16"/>
        <v>164.39999999999998</v>
      </c>
      <c r="AH41" s="145">
        <f t="shared" si="16"/>
        <v>66.599999999999994</v>
      </c>
      <c r="AI41" s="206"/>
    </row>
    <row r="42" spans="1:39" s="8" customFormat="1" ht="13.5" thickBot="1" x14ac:dyDescent="0.25">
      <c r="A42" s="122" t="s">
        <v>11</v>
      </c>
      <c r="B42" s="128">
        <f t="shared" ref="B42:AE42" si="17">SUM(B5:B40)</f>
        <v>5.1999999999999993</v>
      </c>
      <c r="C42" s="129">
        <f t="shared" si="17"/>
        <v>9.4</v>
      </c>
      <c r="D42" s="129">
        <f t="shared" si="17"/>
        <v>349.79999999999995</v>
      </c>
      <c r="E42" s="129">
        <f t="shared" si="17"/>
        <v>75.800000000000011</v>
      </c>
      <c r="F42" s="129">
        <f t="shared" si="17"/>
        <v>0.60000000000000009</v>
      </c>
      <c r="G42" s="129">
        <f t="shared" si="17"/>
        <v>1.2</v>
      </c>
      <c r="H42" s="129">
        <f t="shared" si="17"/>
        <v>1</v>
      </c>
      <c r="I42" s="129">
        <f t="shared" si="17"/>
        <v>0.2</v>
      </c>
      <c r="J42" s="129">
        <f t="shared" si="17"/>
        <v>0</v>
      </c>
      <c r="K42" s="129">
        <f t="shared" si="17"/>
        <v>84</v>
      </c>
      <c r="L42" s="129">
        <f t="shared" si="17"/>
        <v>116.2</v>
      </c>
      <c r="M42" s="129">
        <f t="shared" si="17"/>
        <v>0.60000000000000009</v>
      </c>
      <c r="N42" s="129">
        <f t="shared" si="17"/>
        <v>0.60000000000000009</v>
      </c>
      <c r="O42" s="129">
        <f t="shared" si="17"/>
        <v>461.99999999999994</v>
      </c>
      <c r="P42" s="129">
        <f t="shared" si="17"/>
        <v>431.2</v>
      </c>
      <c r="Q42" s="129">
        <f t="shared" si="17"/>
        <v>13.199999999999998</v>
      </c>
      <c r="R42" s="129">
        <f t="shared" si="17"/>
        <v>0.8</v>
      </c>
      <c r="S42" s="129">
        <f t="shared" si="17"/>
        <v>0.60000000000000009</v>
      </c>
      <c r="T42" s="129">
        <f t="shared" si="17"/>
        <v>0.4</v>
      </c>
      <c r="U42" s="129">
        <f t="shared" si="17"/>
        <v>1.2</v>
      </c>
      <c r="V42" s="129">
        <f t="shared" si="17"/>
        <v>0.4</v>
      </c>
      <c r="W42" s="129">
        <f t="shared" si="17"/>
        <v>0.2</v>
      </c>
      <c r="X42" s="129">
        <f t="shared" si="17"/>
        <v>0</v>
      </c>
      <c r="Y42" s="129">
        <f t="shared" si="17"/>
        <v>0.2</v>
      </c>
      <c r="Z42" s="129">
        <f t="shared" si="17"/>
        <v>0.4</v>
      </c>
      <c r="AA42" s="129">
        <f t="shared" si="17"/>
        <v>0</v>
      </c>
      <c r="AB42" s="129">
        <f t="shared" si="17"/>
        <v>0.8</v>
      </c>
      <c r="AC42" s="129">
        <f t="shared" si="17"/>
        <v>0.2</v>
      </c>
      <c r="AD42" s="129">
        <f t="shared" si="17"/>
        <v>8.3999999999999986</v>
      </c>
      <c r="AE42" s="129">
        <f t="shared" si="17"/>
        <v>111.6</v>
      </c>
      <c r="AF42" s="138">
        <f t="shared" ref="AF42" si="18">SUM(AF5:AF40)</f>
        <v>112.6</v>
      </c>
      <c r="AG42" s="142">
        <f>SUM(AG5:AG40)</f>
        <v>1788.8</v>
      </c>
      <c r="AH42" s="146"/>
      <c r="AI42" s="207"/>
      <c r="AK42" s="8" t="s">
        <v>23</v>
      </c>
    </row>
    <row r="43" spans="1:39" x14ac:dyDescent="0.2">
      <c r="A43" s="157" t="s">
        <v>234</v>
      </c>
      <c r="B43" s="47"/>
      <c r="C43" s="47"/>
      <c r="D43" s="47" t="s">
        <v>233</v>
      </c>
      <c r="E43" s="47"/>
      <c r="F43" s="47"/>
      <c r="G43" s="47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54"/>
      <c r="AE43" s="60" t="s">
        <v>23</v>
      </c>
      <c r="AF43" s="60"/>
      <c r="AG43" s="51"/>
      <c r="AH43" s="55"/>
      <c r="AI43" s="53"/>
      <c r="AJ43" t="s">
        <v>23</v>
      </c>
      <c r="AK43" s="12" t="s">
        <v>23</v>
      </c>
    </row>
    <row r="44" spans="1:39" x14ac:dyDescent="0.2">
      <c r="A44" s="46"/>
      <c r="B44" s="48" t="s">
        <v>77</v>
      </c>
      <c r="C44" s="48"/>
      <c r="D44" s="48"/>
      <c r="E44" s="48"/>
      <c r="F44" s="48"/>
      <c r="G44" s="48"/>
      <c r="H44" s="48"/>
      <c r="I44" s="48"/>
      <c r="J44" s="81"/>
      <c r="K44" s="81"/>
      <c r="L44" s="81"/>
      <c r="M44" s="81" t="s">
        <v>21</v>
      </c>
      <c r="N44" s="81"/>
      <c r="O44" s="81"/>
      <c r="P44" s="81"/>
      <c r="Q44" s="81"/>
      <c r="R44" s="81"/>
      <c r="S44" s="81"/>
      <c r="T44" s="162" t="s">
        <v>195</v>
      </c>
      <c r="U44" s="162"/>
      <c r="V44" s="162"/>
      <c r="W44" s="162"/>
      <c r="X44" s="162"/>
      <c r="Y44" s="81"/>
      <c r="Z44" s="81"/>
      <c r="AA44" s="81"/>
      <c r="AB44" s="81"/>
      <c r="AC44" s="81"/>
      <c r="AD44" s="81"/>
      <c r="AE44" s="81"/>
      <c r="AF44" s="107"/>
      <c r="AG44" s="51"/>
      <c r="AH44" s="81"/>
      <c r="AI44" s="53"/>
      <c r="AK44" s="12" t="s">
        <v>23</v>
      </c>
    </row>
    <row r="45" spans="1:39" x14ac:dyDescent="0.2">
      <c r="A45" s="49"/>
      <c r="B45" s="81"/>
      <c r="C45" s="81"/>
      <c r="D45" s="81"/>
      <c r="E45" s="81"/>
      <c r="F45" s="81"/>
      <c r="G45" s="81"/>
      <c r="H45" s="81"/>
      <c r="I45" s="81"/>
      <c r="J45" s="82"/>
      <c r="K45" s="82"/>
      <c r="L45" s="82"/>
      <c r="M45" s="82" t="s">
        <v>22</v>
      </c>
      <c r="N45" s="82"/>
      <c r="O45" s="82"/>
      <c r="P45" s="82"/>
      <c r="Q45" s="81"/>
      <c r="R45" s="81"/>
      <c r="S45" s="81"/>
      <c r="T45" s="163" t="s">
        <v>73</v>
      </c>
      <c r="U45" s="163"/>
      <c r="V45" s="163"/>
      <c r="W45" s="163"/>
      <c r="X45" s="163"/>
      <c r="Y45" s="81"/>
      <c r="Z45" s="81"/>
      <c r="AA45" s="81"/>
      <c r="AB45" s="81"/>
      <c r="AC45" s="81"/>
      <c r="AD45" s="54"/>
      <c r="AE45" s="54"/>
      <c r="AF45" s="54"/>
      <c r="AG45" s="51"/>
      <c r="AH45" s="81"/>
      <c r="AI45" s="50"/>
    </row>
    <row r="46" spans="1:39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54"/>
      <c r="AE46" s="54"/>
      <c r="AF46" s="54"/>
      <c r="AG46" s="51"/>
      <c r="AH46" s="82"/>
      <c r="AI46" s="50"/>
    </row>
    <row r="47" spans="1:39" x14ac:dyDescent="0.2">
      <c r="A47" s="49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54"/>
      <c r="AF47" s="54"/>
      <c r="AG47" s="51"/>
      <c r="AH47" s="55"/>
      <c r="AI47" s="64"/>
      <c r="AK47" t="s">
        <v>23</v>
      </c>
      <c r="AM47" t="s">
        <v>23</v>
      </c>
    </row>
    <row r="48" spans="1:39" x14ac:dyDescent="0.2">
      <c r="A48" s="49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55"/>
      <c r="AF48" s="55"/>
      <c r="AG48" s="51"/>
      <c r="AH48" s="55"/>
      <c r="AI48" s="64"/>
    </row>
    <row r="49" spans="1:37" ht="13.5" thickBot="1" x14ac:dyDescent="0.25">
      <c r="A49" s="61"/>
      <c r="B49" s="62"/>
      <c r="C49" s="62"/>
      <c r="D49" s="62"/>
      <c r="E49" s="62"/>
      <c r="F49" s="62"/>
      <c r="G49" s="62" t="s">
        <v>23</v>
      </c>
      <c r="H49" s="62"/>
      <c r="I49" s="62"/>
      <c r="J49" s="62"/>
      <c r="K49" s="62"/>
      <c r="L49" s="62" t="s">
        <v>23</v>
      </c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65"/>
      <c r="AI49" s="56" t="s">
        <v>23</v>
      </c>
      <c r="AK49" s="12" t="s">
        <v>23</v>
      </c>
    </row>
    <row r="50" spans="1:37" x14ac:dyDescent="0.2">
      <c r="AK50" s="12" t="s">
        <v>23</v>
      </c>
    </row>
    <row r="51" spans="1:37" x14ac:dyDescent="0.2">
      <c r="AG51" s="7" t="s">
        <v>23</v>
      </c>
      <c r="AK51" s="12" t="s">
        <v>23</v>
      </c>
    </row>
    <row r="52" spans="1:37" x14ac:dyDescent="0.2">
      <c r="G52" s="2" t="s">
        <v>23</v>
      </c>
    </row>
    <row r="53" spans="1:37" x14ac:dyDescent="0.2">
      <c r="Q53" s="2" t="s">
        <v>23</v>
      </c>
      <c r="T53" s="2" t="s">
        <v>23</v>
      </c>
      <c r="V53" s="2" t="s">
        <v>23</v>
      </c>
      <c r="X53" s="2" t="s">
        <v>23</v>
      </c>
      <c r="Z53" s="2" t="s">
        <v>23</v>
      </c>
      <c r="AJ53" t="s">
        <v>23</v>
      </c>
      <c r="AK53" s="12" t="s">
        <v>23</v>
      </c>
    </row>
    <row r="54" spans="1:37" x14ac:dyDescent="0.2">
      <c r="J54" s="2" t="s">
        <v>23</v>
      </c>
      <c r="M54" s="2" t="s">
        <v>23</v>
      </c>
      <c r="P54" s="2" t="s">
        <v>23</v>
      </c>
      <c r="Q54" s="2" t="s">
        <v>23</v>
      </c>
      <c r="R54" s="2" t="s">
        <v>23</v>
      </c>
      <c r="S54" s="2" t="s">
        <v>23</v>
      </c>
      <c r="T54" s="2" t="s">
        <v>23</v>
      </c>
      <c r="W54" s="2" t="s">
        <v>23</v>
      </c>
      <c r="X54" s="2" t="s">
        <v>23</v>
      </c>
      <c r="Z54" s="2" t="s">
        <v>23</v>
      </c>
      <c r="AB54" s="2" t="s">
        <v>23</v>
      </c>
      <c r="AH54" s="1" t="s">
        <v>23</v>
      </c>
    </row>
    <row r="55" spans="1:37" x14ac:dyDescent="0.2">
      <c r="G55" s="2" t="s">
        <v>23</v>
      </c>
      <c r="Q55" s="2" t="s">
        <v>23</v>
      </c>
      <c r="S55" s="2" t="s">
        <v>23</v>
      </c>
      <c r="V55" s="2" t="s">
        <v>23</v>
      </c>
      <c r="W55" s="2" t="s">
        <v>23</v>
      </c>
      <c r="AB55" s="2" t="s">
        <v>23</v>
      </c>
      <c r="AC55" s="2" t="s">
        <v>23</v>
      </c>
      <c r="AG55" s="7" t="s">
        <v>23</v>
      </c>
      <c r="AH55" s="1" t="s">
        <v>23</v>
      </c>
    </row>
    <row r="56" spans="1:37" x14ac:dyDescent="0.2">
      <c r="D56" s="2" t="s">
        <v>23</v>
      </c>
      <c r="J56" s="2" t="s">
        <v>23</v>
      </c>
      <c r="O56" s="2" t="s">
        <v>192</v>
      </c>
      <c r="P56" s="2" t="s">
        <v>23</v>
      </c>
      <c r="S56" s="2" t="s">
        <v>23</v>
      </c>
      <c r="T56" s="2" t="s">
        <v>23</v>
      </c>
      <c r="U56" s="2" t="s">
        <v>23</v>
      </c>
      <c r="V56" s="2" t="s">
        <v>23</v>
      </c>
      <c r="Z56" s="2" t="s">
        <v>23</v>
      </c>
      <c r="AE56" s="2" t="s">
        <v>23</v>
      </c>
      <c r="AG56" s="7" t="s">
        <v>23</v>
      </c>
      <c r="AH56" s="1" t="s">
        <v>23</v>
      </c>
      <c r="AI56" s="10" t="s">
        <v>23</v>
      </c>
      <c r="AJ56" s="12" t="s">
        <v>23</v>
      </c>
    </row>
    <row r="57" spans="1:37" x14ac:dyDescent="0.2">
      <c r="H57" s="2" t="s">
        <v>23</v>
      </c>
      <c r="K57" s="2" t="s">
        <v>23</v>
      </c>
      <c r="L57" s="2" t="s">
        <v>23</v>
      </c>
      <c r="M57" s="2" t="s">
        <v>23</v>
      </c>
      <c r="P57" s="2" t="s">
        <v>23</v>
      </c>
      <c r="Q57" s="2" t="s">
        <v>23</v>
      </c>
      <c r="S57" s="2" t="s">
        <v>23</v>
      </c>
      <c r="W57" s="2" t="s">
        <v>23</v>
      </c>
      <c r="Z57" s="2" t="s">
        <v>23</v>
      </c>
      <c r="AB57" s="2" t="s">
        <v>23</v>
      </c>
      <c r="AH57" s="1" t="s">
        <v>23</v>
      </c>
    </row>
    <row r="58" spans="1:37" x14ac:dyDescent="0.2">
      <c r="H58" s="2" t="s">
        <v>23</v>
      </c>
      <c r="S58" s="2" t="s">
        <v>23</v>
      </c>
      <c r="W58" s="2" t="s">
        <v>23</v>
      </c>
      <c r="AF58" s="2" t="s">
        <v>23</v>
      </c>
      <c r="AJ58" t="s">
        <v>23</v>
      </c>
    </row>
    <row r="59" spans="1:37" x14ac:dyDescent="0.2">
      <c r="Q59" s="2" t="s">
        <v>23</v>
      </c>
      <c r="R59" s="2" t="s">
        <v>23</v>
      </c>
      <c r="AD59" s="2" t="s">
        <v>23</v>
      </c>
      <c r="AE59" s="2" t="s">
        <v>23</v>
      </c>
      <c r="AH59" s="1" t="s">
        <v>23</v>
      </c>
    </row>
    <row r="60" spans="1:37" x14ac:dyDescent="0.2">
      <c r="S60" s="2" t="s">
        <v>23</v>
      </c>
      <c r="X60" s="2" t="s">
        <v>23</v>
      </c>
      <c r="AC60" s="2" t="s">
        <v>23</v>
      </c>
      <c r="AD60" s="2" t="s">
        <v>23</v>
      </c>
      <c r="AI60" s="10" t="s">
        <v>23</v>
      </c>
      <c r="AJ60" s="12" t="s">
        <v>23</v>
      </c>
    </row>
    <row r="61" spans="1:37" x14ac:dyDescent="0.2">
      <c r="Y61" s="2" t="s">
        <v>23</v>
      </c>
    </row>
    <row r="62" spans="1:37" x14ac:dyDescent="0.2">
      <c r="A62" s="2" t="s">
        <v>23</v>
      </c>
    </row>
    <row r="63" spans="1:37" x14ac:dyDescent="0.2">
      <c r="AK63" t="s">
        <v>23</v>
      </c>
    </row>
    <row r="65" spans="19:19" x14ac:dyDescent="0.2">
      <c r="S65" s="2" t="s">
        <v>23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41:AI42"/>
    <mergeCell ref="S3:S4"/>
    <mergeCell ref="T44:X44"/>
    <mergeCell ref="R3:R4"/>
    <mergeCell ref="T45:X45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184</v>
      </c>
      <c r="B1" s="16" t="s">
        <v>24</v>
      </c>
      <c r="C1" s="16" t="s">
        <v>25</v>
      </c>
      <c r="D1" s="16" t="s">
        <v>26</v>
      </c>
      <c r="E1" s="16" t="s">
        <v>27</v>
      </c>
      <c r="F1" s="16" t="s">
        <v>28</v>
      </c>
      <c r="G1" s="16" t="s">
        <v>29</v>
      </c>
      <c r="H1" s="16" t="s">
        <v>78</v>
      </c>
      <c r="I1" s="16" t="s">
        <v>30</v>
      </c>
      <c r="J1" s="17"/>
      <c r="K1" s="17"/>
      <c r="L1" s="17"/>
      <c r="M1" s="17"/>
    </row>
    <row r="2" spans="1:13" s="23" customFormat="1" x14ac:dyDescent="0.2">
      <c r="A2" s="19" t="s">
        <v>139</v>
      </c>
      <c r="B2" s="19" t="s">
        <v>31</v>
      </c>
      <c r="C2" s="20" t="s">
        <v>32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33</v>
      </c>
      <c r="J2" s="17"/>
      <c r="K2" s="17"/>
      <c r="L2" s="17"/>
      <c r="M2" s="17"/>
    </row>
    <row r="3" spans="1:13" ht="12.75" customHeight="1" x14ac:dyDescent="0.2">
      <c r="A3" s="19" t="s">
        <v>140</v>
      </c>
      <c r="B3" s="19" t="s">
        <v>31</v>
      </c>
      <c r="C3" s="20" t="s">
        <v>34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35</v>
      </c>
      <c r="J3" s="25"/>
      <c r="K3" s="25"/>
      <c r="L3" s="25"/>
      <c r="M3" s="25"/>
    </row>
    <row r="4" spans="1:13" x14ac:dyDescent="0.2">
      <c r="A4" s="19" t="s">
        <v>141</v>
      </c>
      <c r="B4" s="19" t="s">
        <v>31</v>
      </c>
      <c r="C4" s="20" t="s">
        <v>36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37</v>
      </c>
      <c r="J4" s="25"/>
      <c r="K4" s="25"/>
      <c r="L4" s="25"/>
      <c r="M4" s="25"/>
    </row>
    <row r="5" spans="1:13" ht="14.25" customHeight="1" x14ac:dyDescent="0.2">
      <c r="A5" s="19" t="s">
        <v>142</v>
      </c>
      <c r="B5" s="19" t="s">
        <v>79</v>
      </c>
      <c r="C5" s="20" t="s">
        <v>80</v>
      </c>
      <c r="D5" s="68">
        <v>-11148083</v>
      </c>
      <c r="E5" s="69">
        <v>-53763736</v>
      </c>
      <c r="F5" s="26">
        <v>347</v>
      </c>
      <c r="G5" s="24">
        <v>43199</v>
      </c>
      <c r="H5" s="22">
        <v>1</v>
      </c>
      <c r="I5" s="20" t="s">
        <v>81</v>
      </c>
      <c r="J5" s="25"/>
      <c r="K5" s="25"/>
      <c r="L5" s="25"/>
      <c r="M5" s="25"/>
    </row>
    <row r="6" spans="1:13" ht="14.25" customHeight="1" x14ac:dyDescent="0.2">
      <c r="A6" s="19" t="s">
        <v>143</v>
      </c>
      <c r="B6" s="19" t="s">
        <v>79</v>
      </c>
      <c r="C6" s="20" t="s">
        <v>82</v>
      </c>
      <c r="D6" s="69">
        <v>-22955028</v>
      </c>
      <c r="E6" s="69">
        <v>-55626001</v>
      </c>
      <c r="F6" s="26">
        <v>605</v>
      </c>
      <c r="G6" s="24">
        <v>43203</v>
      </c>
      <c r="H6" s="22">
        <v>1</v>
      </c>
      <c r="I6" s="20" t="s">
        <v>83</v>
      </c>
      <c r="J6" s="25"/>
      <c r="K6" s="25"/>
      <c r="L6" s="25"/>
      <c r="M6" s="25"/>
    </row>
    <row r="7" spans="1:13" s="28" customFormat="1" x14ac:dyDescent="0.2">
      <c r="A7" s="19" t="s">
        <v>144</v>
      </c>
      <c r="B7" s="19" t="s">
        <v>31</v>
      </c>
      <c r="C7" s="20" t="s">
        <v>38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39</v>
      </c>
      <c r="J7" s="25"/>
      <c r="K7" s="25"/>
      <c r="L7" s="25"/>
      <c r="M7" s="25"/>
    </row>
    <row r="8" spans="1:13" s="28" customFormat="1" x14ac:dyDescent="0.2">
      <c r="A8" s="19" t="s">
        <v>145</v>
      </c>
      <c r="B8" s="19" t="s">
        <v>31</v>
      </c>
      <c r="C8" s="20" t="s">
        <v>41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84</v>
      </c>
      <c r="J8" s="25"/>
      <c r="K8" s="25"/>
      <c r="L8" s="25"/>
      <c r="M8" s="25"/>
    </row>
    <row r="9" spans="1:13" s="28" customFormat="1" x14ac:dyDescent="0.2">
      <c r="A9" s="19" t="s">
        <v>146</v>
      </c>
      <c r="B9" s="19" t="s">
        <v>79</v>
      </c>
      <c r="C9" s="20" t="s">
        <v>86</v>
      </c>
      <c r="D9" s="69">
        <v>-19945539</v>
      </c>
      <c r="E9" s="69">
        <v>-54368533</v>
      </c>
      <c r="F9" s="26">
        <v>624</v>
      </c>
      <c r="G9" s="24">
        <v>43129</v>
      </c>
      <c r="H9" s="22">
        <v>1</v>
      </c>
      <c r="I9" s="27" t="s">
        <v>87</v>
      </c>
      <c r="J9" s="25"/>
      <c r="K9" s="25"/>
      <c r="L9" s="25"/>
      <c r="M9" s="25"/>
    </row>
    <row r="10" spans="1:13" s="28" customFormat="1" x14ac:dyDescent="0.2">
      <c r="A10" s="19" t="s">
        <v>147</v>
      </c>
      <c r="B10" s="19" t="s">
        <v>79</v>
      </c>
      <c r="C10" s="20" t="s">
        <v>88</v>
      </c>
      <c r="D10" s="69">
        <v>-21246756</v>
      </c>
      <c r="E10" s="69">
        <v>-564560442</v>
      </c>
      <c r="F10" s="26">
        <v>329</v>
      </c>
      <c r="G10" s="24" t="s">
        <v>89</v>
      </c>
      <c r="H10" s="22">
        <v>1</v>
      </c>
      <c r="I10" s="27" t="s">
        <v>90</v>
      </c>
      <c r="J10" s="25"/>
      <c r="K10" s="25"/>
      <c r="L10" s="25"/>
      <c r="M10" s="25"/>
    </row>
    <row r="11" spans="1:13" s="28" customFormat="1" x14ac:dyDescent="0.2">
      <c r="A11" s="19" t="s">
        <v>148</v>
      </c>
      <c r="B11" s="19" t="s">
        <v>79</v>
      </c>
      <c r="C11" s="20" t="s">
        <v>91</v>
      </c>
      <c r="D11" s="69">
        <v>-21298278</v>
      </c>
      <c r="E11" s="69">
        <v>-52068917</v>
      </c>
      <c r="F11" s="26">
        <v>345</v>
      </c>
      <c r="G11" s="24">
        <v>43196</v>
      </c>
      <c r="H11" s="22">
        <v>1</v>
      </c>
      <c r="I11" s="27" t="s">
        <v>92</v>
      </c>
      <c r="J11" s="25"/>
      <c r="K11" s="25"/>
      <c r="L11" s="25"/>
      <c r="M11" s="25"/>
    </row>
    <row r="12" spans="1:13" s="28" customFormat="1" x14ac:dyDescent="0.2">
      <c r="A12" s="19" t="s">
        <v>149</v>
      </c>
      <c r="B12" s="19" t="s">
        <v>79</v>
      </c>
      <c r="C12" s="20" t="s">
        <v>93</v>
      </c>
      <c r="D12" s="69">
        <v>-22657056</v>
      </c>
      <c r="E12" s="69">
        <v>-54819306</v>
      </c>
      <c r="F12" s="26">
        <v>456</v>
      </c>
      <c r="G12" s="24">
        <v>43165</v>
      </c>
      <c r="H12" s="22">
        <v>1</v>
      </c>
      <c r="I12" s="27" t="s">
        <v>94</v>
      </c>
      <c r="J12" s="25"/>
      <c r="K12" s="25"/>
      <c r="L12" s="25"/>
      <c r="M12" s="25"/>
    </row>
    <row r="13" spans="1:13" s="78" customFormat="1" ht="15" x14ac:dyDescent="0.25">
      <c r="A13" s="70" t="s">
        <v>150</v>
      </c>
      <c r="B13" s="70" t="s">
        <v>79</v>
      </c>
      <c r="C13" s="71" t="s">
        <v>95</v>
      </c>
      <c r="D13" s="72">
        <v>-19587528</v>
      </c>
      <c r="E13" s="72">
        <v>-54030083</v>
      </c>
      <c r="F13" s="73">
        <v>540</v>
      </c>
      <c r="G13" s="74">
        <v>43206</v>
      </c>
      <c r="H13" s="75">
        <v>1</v>
      </c>
      <c r="I13" s="76" t="s">
        <v>96</v>
      </c>
      <c r="J13" s="77"/>
      <c r="K13" s="77"/>
      <c r="L13" s="77"/>
      <c r="M13" s="77"/>
    </row>
    <row r="14" spans="1:13" x14ac:dyDescent="0.2">
      <c r="A14" s="19" t="s">
        <v>151</v>
      </c>
      <c r="B14" s="19" t="s">
        <v>31</v>
      </c>
      <c r="C14" s="20" t="s">
        <v>97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42</v>
      </c>
      <c r="J14" s="25"/>
      <c r="K14" s="25"/>
      <c r="L14" s="25"/>
      <c r="M14" s="25"/>
    </row>
    <row r="15" spans="1:13" x14ac:dyDescent="0.2">
      <c r="A15" s="19" t="s">
        <v>152</v>
      </c>
      <c r="B15" s="19" t="s">
        <v>31</v>
      </c>
      <c r="C15" s="20" t="s">
        <v>98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43</v>
      </c>
      <c r="J15" s="25"/>
      <c r="K15" s="25"/>
      <c r="L15" s="25" t="s">
        <v>23</v>
      </c>
      <c r="M15" s="25"/>
    </row>
    <row r="16" spans="1:13" x14ac:dyDescent="0.2">
      <c r="A16" s="19" t="s">
        <v>153</v>
      </c>
      <c r="B16" s="19" t="s">
        <v>31</v>
      </c>
      <c r="C16" s="20" t="s">
        <v>99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74</v>
      </c>
      <c r="J16" s="25"/>
      <c r="K16" s="25"/>
      <c r="L16" s="25"/>
      <c r="M16" s="25"/>
    </row>
    <row r="17" spans="1:13" ht="13.5" customHeight="1" x14ac:dyDescent="0.2">
      <c r="A17" s="19" t="s">
        <v>154</v>
      </c>
      <c r="B17" s="19" t="s">
        <v>31</v>
      </c>
      <c r="C17" s="20" t="s">
        <v>100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44</v>
      </c>
      <c r="J17" s="25"/>
      <c r="K17" s="25"/>
      <c r="L17" s="25"/>
      <c r="M17" s="25"/>
    </row>
    <row r="18" spans="1:13" ht="13.5" customHeight="1" x14ac:dyDescent="0.2">
      <c r="A18" s="19" t="s">
        <v>155</v>
      </c>
      <c r="B18" s="19" t="s">
        <v>31</v>
      </c>
      <c r="C18" s="20" t="s">
        <v>101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45</v>
      </c>
      <c r="J18" s="25"/>
      <c r="K18" s="25"/>
      <c r="L18" s="25" t="s">
        <v>23</v>
      </c>
      <c r="M18" s="25"/>
    </row>
    <row r="19" spans="1:13" x14ac:dyDescent="0.2">
      <c r="A19" s="19" t="s">
        <v>156</v>
      </c>
      <c r="B19" s="19" t="s">
        <v>31</v>
      </c>
      <c r="C19" s="20" t="s">
        <v>102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46</v>
      </c>
      <c r="J19" s="25"/>
      <c r="K19" s="25"/>
      <c r="L19" s="25" t="s">
        <v>23</v>
      </c>
      <c r="M19" s="25"/>
    </row>
    <row r="20" spans="1:13" x14ac:dyDescent="0.2">
      <c r="A20" s="19" t="s">
        <v>157</v>
      </c>
      <c r="B20" s="19" t="s">
        <v>31</v>
      </c>
      <c r="C20" s="20" t="s">
        <v>103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47</v>
      </c>
      <c r="J20" s="25"/>
      <c r="K20" s="25"/>
      <c r="L20" s="25"/>
      <c r="M20" s="25"/>
    </row>
    <row r="21" spans="1:13" x14ac:dyDescent="0.2">
      <c r="A21" s="19" t="s">
        <v>158</v>
      </c>
      <c r="B21" s="19" t="s">
        <v>79</v>
      </c>
      <c r="C21" s="20" t="s">
        <v>104</v>
      </c>
      <c r="D21" s="69">
        <v>-22308694</v>
      </c>
      <c r="E21" s="79">
        <v>-54325833</v>
      </c>
      <c r="F21" s="26">
        <v>340</v>
      </c>
      <c r="G21" s="24">
        <v>43159</v>
      </c>
      <c r="H21" s="22">
        <v>1</v>
      </c>
      <c r="I21" s="20" t="s">
        <v>105</v>
      </c>
      <c r="J21" s="25"/>
      <c r="K21" s="25"/>
      <c r="L21" s="25"/>
      <c r="M21" s="25" t="s">
        <v>23</v>
      </c>
    </row>
    <row r="22" spans="1:13" ht="25.5" x14ac:dyDescent="0.2">
      <c r="A22" s="19" t="s">
        <v>159</v>
      </c>
      <c r="B22" s="19" t="s">
        <v>79</v>
      </c>
      <c r="C22" s="20" t="s">
        <v>106</v>
      </c>
      <c r="D22" s="69">
        <v>-23644881</v>
      </c>
      <c r="E22" s="79">
        <v>-54570289</v>
      </c>
      <c r="F22" s="26">
        <v>319</v>
      </c>
      <c r="G22" s="24">
        <v>43204</v>
      </c>
      <c r="H22" s="22">
        <v>1</v>
      </c>
      <c r="I22" s="20" t="s">
        <v>107</v>
      </c>
      <c r="J22" s="25"/>
      <c r="K22" s="25"/>
      <c r="L22" s="25"/>
      <c r="M22" s="25"/>
    </row>
    <row r="23" spans="1:13" x14ac:dyDescent="0.2">
      <c r="A23" s="19" t="s">
        <v>160</v>
      </c>
      <c r="B23" s="19" t="s">
        <v>79</v>
      </c>
      <c r="C23" s="20" t="s">
        <v>108</v>
      </c>
      <c r="D23" s="69">
        <v>-22092833</v>
      </c>
      <c r="E23" s="79">
        <v>-54798833</v>
      </c>
      <c r="F23" s="26">
        <v>360</v>
      </c>
      <c r="G23" s="24">
        <v>43157</v>
      </c>
      <c r="H23" s="22">
        <v>1</v>
      </c>
      <c r="I23" s="20" t="s">
        <v>109</v>
      </c>
      <c r="J23" s="25"/>
      <c r="K23" s="25"/>
      <c r="L23" s="25"/>
      <c r="M23" s="25"/>
    </row>
    <row r="24" spans="1:13" x14ac:dyDescent="0.2">
      <c r="A24" s="19" t="s">
        <v>161</v>
      </c>
      <c r="B24" s="19" t="s">
        <v>31</v>
      </c>
      <c r="C24" s="20" t="s">
        <v>48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49</v>
      </c>
      <c r="J24" s="25"/>
      <c r="K24" s="25"/>
      <c r="L24" s="25" t="s">
        <v>23</v>
      </c>
      <c r="M24" s="25" t="s">
        <v>23</v>
      </c>
    </row>
    <row r="25" spans="1:13" x14ac:dyDescent="0.2">
      <c r="A25" s="19" t="s">
        <v>162</v>
      </c>
      <c r="B25" s="19" t="s">
        <v>31</v>
      </c>
      <c r="C25" s="20" t="s">
        <v>50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51</v>
      </c>
      <c r="J25" s="25"/>
      <c r="K25" s="25"/>
      <c r="L25" s="25" t="s">
        <v>23</v>
      </c>
      <c r="M25" s="25"/>
    </row>
    <row r="26" spans="1:13" s="28" customFormat="1" x14ac:dyDescent="0.2">
      <c r="A26" s="19" t="s">
        <v>163</v>
      </c>
      <c r="B26" s="19" t="s">
        <v>31</v>
      </c>
      <c r="C26" s="20" t="s">
        <v>52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53</v>
      </c>
      <c r="J26" s="25"/>
      <c r="K26" s="25"/>
      <c r="L26" s="25"/>
      <c r="M26" s="25"/>
    </row>
    <row r="27" spans="1:13" x14ac:dyDescent="0.2">
      <c r="A27" s="19" t="s">
        <v>164</v>
      </c>
      <c r="B27" s="19" t="s">
        <v>31</v>
      </c>
      <c r="C27" s="20" t="s">
        <v>54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55</v>
      </c>
      <c r="J27" s="25"/>
      <c r="K27" s="25"/>
      <c r="L27" s="25"/>
      <c r="M27" s="25"/>
    </row>
    <row r="28" spans="1:13" x14ac:dyDescent="0.2">
      <c r="A28" s="19" t="s">
        <v>165</v>
      </c>
      <c r="B28" s="19" t="s">
        <v>79</v>
      </c>
      <c r="C28" s="20" t="s">
        <v>110</v>
      </c>
      <c r="D28" s="69">
        <v>-22575389</v>
      </c>
      <c r="E28" s="69">
        <v>-55160833</v>
      </c>
      <c r="F28" s="22">
        <v>499</v>
      </c>
      <c r="G28" s="24">
        <v>43166</v>
      </c>
      <c r="H28" s="22">
        <v>1</v>
      </c>
      <c r="I28" s="20" t="s">
        <v>111</v>
      </c>
      <c r="J28" s="25"/>
      <c r="K28" s="25"/>
      <c r="L28" s="25"/>
      <c r="M28" s="25"/>
    </row>
    <row r="29" spans="1:13" ht="12.75" customHeight="1" x14ac:dyDescent="0.2">
      <c r="A29" s="19" t="s">
        <v>166</v>
      </c>
      <c r="B29" s="19" t="s">
        <v>31</v>
      </c>
      <c r="C29" s="20" t="s">
        <v>112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56</v>
      </c>
      <c r="J29" s="25"/>
      <c r="K29" s="25"/>
      <c r="L29" s="25"/>
      <c r="M29" s="25"/>
    </row>
    <row r="30" spans="1:13" ht="12.75" customHeight="1" x14ac:dyDescent="0.2">
      <c r="A30" s="19" t="s">
        <v>167</v>
      </c>
      <c r="B30" s="19" t="s">
        <v>79</v>
      </c>
      <c r="C30" s="20" t="s">
        <v>113</v>
      </c>
      <c r="D30" s="69">
        <v>-21450972</v>
      </c>
      <c r="E30" s="69">
        <v>-54341972</v>
      </c>
      <c r="F30" s="26">
        <v>500</v>
      </c>
      <c r="G30" s="24">
        <v>43153</v>
      </c>
      <c r="H30" s="22">
        <v>1</v>
      </c>
      <c r="I30" s="20" t="s">
        <v>114</v>
      </c>
      <c r="J30" s="25"/>
      <c r="K30" s="25"/>
      <c r="L30" s="25"/>
      <c r="M30" s="25"/>
    </row>
    <row r="31" spans="1:13" ht="12.75" customHeight="1" x14ac:dyDescent="0.2">
      <c r="A31" s="19" t="s">
        <v>168</v>
      </c>
      <c r="B31" s="19" t="s">
        <v>79</v>
      </c>
      <c r="C31" s="20" t="s">
        <v>115</v>
      </c>
      <c r="D31" s="69">
        <v>-22078528</v>
      </c>
      <c r="E31" s="69">
        <v>-53465889</v>
      </c>
      <c r="F31" s="26">
        <v>372</v>
      </c>
      <c r="G31" s="24">
        <v>43199</v>
      </c>
      <c r="H31" s="22">
        <v>1</v>
      </c>
      <c r="I31" s="20" t="s">
        <v>116</v>
      </c>
      <c r="J31" s="25"/>
      <c r="K31" s="25"/>
      <c r="L31" s="25"/>
      <c r="M31" s="25"/>
    </row>
    <row r="32" spans="1:13" s="28" customFormat="1" x14ac:dyDescent="0.2">
      <c r="A32" s="19" t="s">
        <v>169</v>
      </c>
      <c r="B32" s="19" t="s">
        <v>31</v>
      </c>
      <c r="C32" s="20" t="s">
        <v>117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57</v>
      </c>
      <c r="J32" s="25"/>
      <c r="K32" s="25"/>
      <c r="L32" s="25"/>
      <c r="M32" s="25" t="s">
        <v>23</v>
      </c>
    </row>
    <row r="33" spans="1:13" x14ac:dyDescent="0.2">
      <c r="A33" s="19" t="s">
        <v>170</v>
      </c>
      <c r="B33" s="19" t="s">
        <v>31</v>
      </c>
      <c r="C33" s="20" t="s">
        <v>118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58</v>
      </c>
      <c r="J33" s="25"/>
      <c r="K33" s="25"/>
      <c r="L33" s="25"/>
      <c r="M33" s="25"/>
    </row>
    <row r="34" spans="1:13" s="28" customFormat="1" x14ac:dyDescent="0.2">
      <c r="A34" s="19" t="s">
        <v>171</v>
      </c>
      <c r="B34" s="19" t="s">
        <v>31</v>
      </c>
      <c r="C34" s="20" t="s">
        <v>119</v>
      </c>
      <c r="D34" s="26">
        <v>-19.414300000000001</v>
      </c>
      <c r="E34" s="26">
        <v>-51.1053</v>
      </c>
      <c r="F34" s="26">
        <v>424</v>
      </c>
      <c r="G34" s="24" t="s">
        <v>59</v>
      </c>
      <c r="H34" s="22">
        <v>1</v>
      </c>
      <c r="I34" s="20" t="s">
        <v>60</v>
      </c>
      <c r="J34" s="25"/>
      <c r="K34" s="25"/>
      <c r="L34" s="25"/>
      <c r="M34" s="25"/>
    </row>
    <row r="35" spans="1:13" s="28" customFormat="1" x14ac:dyDescent="0.2">
      <c r="A35" s="19" t="s">
        <v>172</v>
      </c>
      <c r="B35" s="19" t="s">
        <v>79</v>
      </c>
      <c r="C35" s="20" t="s">
        <v>120</v>
      </c>
      <c r="D35" s="69">
        <v>-18072711</v>
      </c>
      <c r="E35" s="69">
        <v>-54548811</v>
      </c>
      <c r="F35" s="26">
        <v>251</v>
      </c>
      <c r="G35" s="24">
        <v>43133</v>
      </c>
      <c r="H35" s="22">
        <v>1</v>
      </c>
      <c r="I35" s="20" t="s">
        <v>121</v>
      </c>
      <c r="J35" s="25"/>
      <c r="K35" s="25"/>
      <c r="L35" s="25"/>
      <c r="M35" s="25" t="s">
        <v>23</v>
      </c>
    </row>
    <row r="36" spans="1:13" x14ac:dyDescent="0.2">
      <c r="A36" s="19" t="s">
        <v>173</v>
      </c>
      <c r="B36" s="19" t="s">
        <v>31</v>
      </c>
      <c r="C36" s="20" t="s">
        <v>122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61</v>
      </c>
      <c r="J36" s="25"/>
      <c r="K36" s="25"/>
      <c r="L36" s="25"/>
      <c r="M36" s="25"/>
    </row>
    <row r="37" spans="1:13" x14ac:dyDescent="0.2">
      <c r="A37" s="19" t="s">
        <v>174</v>
      </c>
      <c r="B37" s="19" t="s">
        <v>31</v>
      </c>
      <c r="C37" s="20" t="s">
        <v>123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62</v>
      </c>
      <c r="J37" s="25"/>
      <c r="K37" s="25"/>
      <c r="L37" s="25"/>
      <c r="M37" s="25"/>
    </row>
    <row r="38" spans="1:13" s="28" customFormat="1" x14ac:dyDescent="0.2">
      <c r="A38" s="19" t="s">
        <v>175</v>
      </c>
      <c r="B38" s="19" t="s">
        <v>31</v>
      </c>
      <c r="C38" s="20" t="s">
        <v>124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75</v>
      </c>
      <c r="J38" s="25"/>
      <c r="K38" s="25"/>
      <c r="L38" s="25"/>
      <c r="M38" s="25"/>
    </row>
    <row r="39" spans="1:13" s="28" customFormat="1" x14ac:dyDescent="0.2">
      <c r="A39" s="19" t="s">
        <v>176</v>
      </c>
      <c r="B39" s="19" t="s">
        <v>79</v>
      </c>
      <c r="C39" s="20" t="s">
        <v>125</v>
      </c>
      <c r="D39" s="69">
        <v>-20466094</v>
      </c>
      <c r="E39" s="69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177</v>
      </c>
      <c r="B40" s="19" t="s">
        <v>31</v>
      </c>
      <c r="C40" s="20" t="s">
        <v>126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63</v>
      </c>
      <c r="J40" s="25"/>
      <c r="K40" s="25"/>
      <c r="L40" s="25"/>
      <c r="M40" s="25" t="s">
        <v>23</v>
      </c>
    </row>
    <row r="41" spans="1:13" s="33" customFormat="1" ht="15" customHeight="1" x14ac:dyDescent="0.2">
      <c r="A41" s="30" t="s">
        <v>178</v>
      </c>
      <c r="B41" s="30" t="s">
        <v>79</v>
      </c>
      <c r="C41" s="20" t="s">
        <v>128</v>
      </c>
      <c r="D41" s="80">
        <v>-21305889</v>
      </c>
      <c r="E41" s="80">
        <v>-52820375</v>
      </c>
      <c r="F41" s="31">
        <v>383</v>
      </c>
      <c r="G41" s="21">
        <v>43209</v>
      </c>
      <c r="H41" s="20">
        <v>1</v>
      </c>
      <c r="I41" s="30" t="s">
        <v>129</v>
      </c>
      <c r="J41" s="32"/>
      <c r="K41" s="32"/>
      <c r="L41" s="32"/>
      <c r="M41" s="32"/>
    </row>
    <row r="42" spans="1:13" s="33" customFormat="1" ht="15" customHeight="1" x14ac:dyDescent="0.2">
      <c r="A42" s="30" t="s">
        <v>179</v>
      </c>
      <c r="B42" s="30" t="s">
        <v>31</v>
      </c>
      <c r="C42" s="20" t="s">
        <v>130</v>
      </c>
      <c r="D42" s="80">
        <v>-20981633</v>
      </c>
      <c r="E42" s="31">
        <v>-54.971899999999998</v>
      </c>
      <c r="F42" s="31">
        <v>464</v>
      </c>
      <c r="G42" s="21" t="s">
        <v>64</v>
      </c>
      <c r="H42" s="20">
        <v>1</v>
      </c>
      <c r="I42" s="30" t="s">
        <v>65</v>
      </c>
      <c r="J42" s="32"/>
      <c r="K42" s="32"/>
      <c r="L42" s="32"/>
      <c r="M42" s="32"/>
    </row>
    <row r="43" spans="1:13" s="28" customFormat="1" x14ac:dyDescent="0.2">
      <c r="A43" s="19" t="s">
        <v>180</v>
      </c>
      <c r="B43" s="19" t="s">
        <v>31</v>
      </c>
      <c r="C43" s="20" t="s">
        <v>131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66</v>
      </c>
      <c r="J43" s="25"/>
      <c r="K43" s="25"/>
      <c r="L43" s="25"/>
      <c r="M43" s="25"/>
    </row>
    <row r="44" spans="1:13" s="28" customFormat="1" x14ac:dyDescent="0.2">
      <c r="A44" s="19" t="s">
        <v>181</v>
      </c>
      <c r="B44" s="19" t="s">
        <v>79</v>
      </c>
      <c r="C44" s="20" t="s">
        <v>132</v>
      </c>
      <c r="D44" s="69">
        <v>-20351444</v>
      </c>
      <c r="E44" s="69">
        <v>-51430222</v>
      </c>
      <c r="F44" s="22">
        <v>374</v>
      </c>
      <c r="G44" s="24">
        <v>43196</v>
      </c>
      <c r="H44" s="22">
        <v>1</v>
      </c>
      <c r="I44" s="20" t="s">
        <v>133</v>
      </c>
      <c r="J44" s="25"/>
      <c r="K44" s="25"/>
      <c r="L44" s="25"/>
      <c r="M44" s="25"/>
    </row>
    <row r="45" spans="1:13" s="35" customFormat="1" x14ac:dyDescent="0.2">
      <c r="A45" s="30" t="s">
        <v>182</v>
      </c>
      <c r="B45" s="30" t="s">
        <v>31</v>
      </c>
      <c r="C45" s="20" t="s">
        <v>134</v>
      </c>
      <c r="D45" s="20">
        <v>-17.634699999999999</v>
      </c>
      <c r="E45" s="20">
        <v>-54.760100000000001</v>
      </c>
      <c r="F45" s="20">
        <v>486</v>
      </c>
      <c r="G45" s="21" t="s">
        <v>67</v>
      </c>
      <c r="H45" s="20">
        <v>1</v>
      </c>
      <c r="I45" s="22" t="s">
        <v>68</v>
      </c>
      <c r="J45" s="34"/>
      <c r="K45" s="34"/>
      <c r="L45" s="34"/>
      <c r="M45" s="34"/>
    </row>
    <row r="46" spans="1:13" x14ac:dyDescent="0.2">
      <c r="A46" s="19" t="s">
        <v>183</v>
      </c>
      <c r="B46" s="19" t="s">
        <v>31</v>
      </c>
      <c r="C46" s="20" t="s">
        <v>135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69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70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71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72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23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2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74" t="s">
        <v>197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6"/>
    </row>
    <row r="2" spans="1:39" ht="20.100000000000001" customHeight="1" x14ac:dyDescent="0.2">
      <c r="A2" s="179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9"/>
    </row>
    <row r="3" spans="1:39" s="4" customFormat="1" ht="20.100000000000001" customHeight="1" x14ac:dyDescent="0.2">
      <c r="A3" s="180"/>
      <c r="B3" s="177">
        <v>1</v>
      </c>
      <c r="C3" s="177">
        <f>SUM(B3+1)</f>
        <v>2</v>
      </c>
      <c r="D3" s="177">
        <f t="shared" ref="D3:AD3" si="0">SUM(C3+1)</f>
        <v>3</v>
      </c>
      <c r="E3" s="177">
        <f t="shared" si="0"/>
        <v>4</v>
      </c>
      <c r="F3" s="177">
        <f t="shared" si="0"/>
        <v>5</v>
      </c>
      <c r="G3" s="177">
        <f t="shared" si="0"/>
        <v>6</v>
      </c>
      <c r="H3" s="177">
        <f t="shared" si="0"/>
        <v>7</v>
      </c>
      <c r="I3" s="177">
        <f t="shared" si="0"/>
        <v>8</v>
      </c>
      <c r="J3" s="177">
        <f t="shared" si="0"/>
        <v>9</v>
      </c>
      <c r="K3" s="177">
        <f t="shared" si="0"/>
        <v>10</v>
      </c>
      <c r="L3" s="177">
        <f t="shared" si="0"/>
        <v>11</v>
      </c>
      <c r="M3" s="177">
        <f t="shared" si="0"/>
        <v>12</v>
      </c>
      <c r="N3" s="177">
        <f t="shared" si="0"/>
        <v>13</v>
      </c>
      <c r="O3" s="177">
        <f t="shared" si="0"/>
        <v>14</v>
      </c>
      <c r="P3" s="177">
        <f t="shared" si="0"/>
        <v>15</v>
      </c>
      <c r="Q3" s="177">
        <f t="shared" si="0"/>
        <v>16</v>
      </c>
      <c r="R3" s="177">
        <f t="shared" si="0"/>
        <v>17</v>
      </c>
      <c r="S3" s="177">
        <f t="shared" si="0"/>
        <v>18</v>
      </c>
      <c r="T3" s="177">
        <f t="shared" si="0"/>
        <v>19</v>
      </c>
      <c r="U3" s="177">
        <f t="shared" si="0"/>
        <v>20</v>
      </c>
      <c r="V3" s="177">
        <f t="shared" si="0"/>
        <v>21</v>
      </c>
      <c r="W3" s="177">
        <f t="shared" si="0"/>
        <v>22</v>
      </c>
      <c r="X3" s="177">
        <f t="shared" si="0"/>
        <v>23</v>
      </c>
      <c r="Y3" s="177">
        <f t="shared" si="0"/>
        <v>24</v>
      </c>
      <c r="Z3" s="177">
        <f t="shared" si="0"/>
        <v>25</v>
      </c>
      <c r="AA3" s="177">
        <f t="shared" si="0"/>
        <v>26</v>
      </c>
      <c r="AB3" s="177">
        <f t="shared" si="0"/>
        <v>27</v>
      </c>
      <c r="AC3" s="177">
        <f t="shared" si="0"/>
        <v>28</v>
      </c>
      <c r="AD3" s="177">
        <f t="shared" si="0"/>
        <v>29</v>
      </c>
      <c r="AE3" s="165">
        <v>30</v>
      </c>
      <c r="AF3" s="177">
        <v>31</v>
      </c>
      <c r="AG3" s="103" t="s">
        <v>14</v>
      </c>
      <c r="AH3" s="59" t="s">
        <v>13</v>
      </c>
    </row>
    <row r="4" spans="1:39" s="5" customFormat="1" ht="20.100000000000001" customHeight="1" x14ac:dyDescent="0.2">
      <c r="A4" s="181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66"/>
      <c r="AF4" s="178"/>
      <c r="AG4" s="103" t="s">
        <v>12</v>
      </c>
      <c r="AH4" s="59" t="s">
        <v>12</v>
      </c>
    </row>
    <row r="5" spans="1:39" s="5" customFormat="1" x14ac:dyDescent="0.2">
      <c r="A5" s="57" t="s">
        <v>17</v>
      </c>
      <c r="B5" s="11">
        <v>32.799999999999997</v>
      </c>
      <c r="C5" s="11">
        <v>35.299999999999997</v>
      </c>
      <c r="D5" s="11">
        <v>32.9</v>
      </c>
      <c r="E5" s="11">
        <v>22.6</v>
      </c>
      <c r="F5" s="11">
        <v>21.9</v>
      </c>
      <c r="G5" s="11">
        <v>26.4</v>
      </c>
      <c r="H5" s="11">
        <v>27.4</v>
      </c>
      <c r="I5" s="11">
        <v>28.6</v>
      </c>
      <c r="J5" s="11">
        <v>31.9</v>
      </c>
      <c r="K5" s="11">
        <v>32.700000000000003</v>
      </c>
      <c r="L5" s="11">
        <v>27.5</v>
      </c>
      <c r="M5" s="11">
        <v>27.4</v>
      </c>
      <c r="N5" s="11">
        <v>31.5</v>
      </c>
      <c r="O5" s="11">
        <v>32.200000000000003</v>
      </c>
      <c r="P5" s="11">
        <v>25.5</v>
      </c>
      <c r="Q5" s="11">
        <v>22.2</v>
      </c>
      <c r="R5" s="11">
        <v>19</v>
      </c>
      <c r="S5" s="11">
        <v>18.600000000000001</v>
      </c>
      <c r="T5" s="11">
        <v>19.100000000000001</v>
      </c>
      <c r="U5" s="11">
        <v>23.4</v>
      </c>
      <c r="V5" s="11">
        <v>25.7</v>
      </c>
      <c r="W5" s="11">
        <v>27.9</v>
      </c>
      <c r="X5" s="11">
        <v>30.5</v>
      </c>
      <c r="Y5" s="11">
        <v>32.299999999999997</v>
      </c>
      <c r="Z5" s="11">
        <v>31.9</v>
      </c>
      <c r="AA5" s="11">
        <v>31.1</v>
      </c>
      <c r="AB5" s="11">
        <v>31.4</v>
      </c>
      <c r="AC5" s="11">
        <v>33.1</v>
      </c>
      <c r="AD5" s="11">
        <v>34.200000000000003</v>
      </c>
      <c r="AE5" s="11">
        <v>33.5</v>
      </c>
      <c r="AF5" s="11">
        <v>27.9</v>
      </c>
      <c r="AG5" s="117">
        <f t="shared" ref="AG5" si="1">MAX(B5:AF5)</f>
        <v>35.299999999999997</v>
      </c>
      <c r="AH5" s="91">
        <f t="shared" ref="AH5" si="2">AVERAGE(B5:AF5)</f>
        <v>28.335483870967742</v>
      </c>
    </row>
    <row r="6" spans="1:39" s="5" customFormat="1" x14ac:dyDescent="0.2">
      <c r="A6" s="57" t="s">
        <v>235</v>
      </c>
      <c r="B6" s="11">
        <v>30.4</v>
      </c>
      <c r="C6" s="11">
        <v>29.2</v>
      </c>
      <c r="D6" s="11">
        <v>23.7</v>
      </c>
      <c r="E6" s="11">
        <v>14.5</v>
      </c>
      <c r="F6" s="11">
        <v>20.6</v>
      </c>
      <c r="G6" s="11">
        <v>22</v>
      </c>
      <c r="H6" s="11">
        <v>24.6</v>
      </c>
      <c r="I6" s="11">
        <v>23.6</v>
      </c>
      <c r="J6" s="11">
        <v>28.8</v>
      </c>
      <c r="K6" s="11">
        <v>22.7</v>
      </c>
      <c r="L6" s="11">
        <v>20.5</v>
      </c>
      <c r="M6" s="11">
        <v>22.1</v>
      </c>
      <c r="N6" s="11">
        <v>26.5</v>
      </c>
      <c r="O6" s="11">
        <v>20.7</v>
      </c>
      <c r="P6" s="11">
        <v>18.8</v>
      </c>
      <c r="Q6" s="11">
        <v>16.399999999999999</v>
      </c>
      <c r="R6" s="11">
        <v>14.6</v>
      </c>
      <c r="S6" s="11">
        <v>13.2</v>
      </c>
      <c r="T6" s="11">
        <v>15</v>
      </c>
      <c r="U6" s="11">
        <v>20.3</v>
      </c>
      <c r="V6" s="11">
        <v>21.7</v>
      </c>
      <c r="W6" s="11">
        <v>23.2</v>
      </c>
      <c r="X6" s="11">
        <v>25.5</v>
      </c>
      <c r="Y6" s="11">
        <v>27</v>
      </c>
      <c r="Z6" s="11">
        <v>27.9</v>
      </c>
      <c r="AA6" s="11">
        <v>25.7</v>
      </c>
      <c r="AB6" s="11">
        <v>28.3</v>
      </c>
      <c r="AC6" s="11">
        <v>29</v>
      </c>
      <c r="AD6" s="11">
        <v>28</v>
      </c>
      <c r="AE6" s="11">
        <v>19.5</v>
      </c>
      <c r="AF6" s="11">
        <v>15.1</v>
      </c>
      <c r="AG6" s="117">
        <f t="shared" ref="AG6" si="3">MAX(B6:AF6)</f>
        <v>30.4</v>
      </c>
      <c r="AH6" s="91">
        <f t="shared" ref="AH6" si="4">AVERAGE(B6:AF6)</f>
        <v>22.551612903225806</v>
      </c>
    </row>
    <row r="7" spans="1:39" x14ac:dyDescent="0.2">
      <c r="A7" s="57" t="s">
        <v>85</v>
      </c>
      <c r="B7" s="11">
        <v>31.2</v>
      </c>
      <c r="C7" s="11">
        <v>31.1</v>
      </c>
      <c r="D7" s="11">
        <v>26.3</v>
      </c>
      <c r="E7" s="11">
        <v>19.7</v>
      </c>
      <c r="F7" s="11">
        <v>22.3</v>
      </c>
      <c r="G7" s="11">
        <v>25.1</v>
      </c>
      <c r="H7" s="11">
        <v>25.6</v>
      </c>
      <c r="I7" s="11">
        <v>27.3</v>
      </c>
      <c r="J7" s="11">
        <v>31.7</v>
      </c>
      <c r="K7" s="11">
        <v>30.5</v>
      </c>
      <c r="L7" s="11">
        <v>26</v>
      </c>
      <c r="M7" s="11">
        <v>27</v>
      </c>
      <c r="N7" s="11">
        <v>30.1</v>
      </c>
      <c r="O7" s="11">
        <v>30.8</v>
      </c>
      <c r="P7" s="11">
        <v>25.5</v>
      </c>
      <c r="Q7" s="11">
        <v>21.3</v>
      </c>
      <c r="R7" s="11">
        <v>18</v>
      </c>
      <c r="S7" s="11">
        <v>17.5</v>
      </c>
      <c r="T7" s="11">
        <v>17.399999999999999</v>
      </c>
      <c r="U7" s="11">
        <v>22.8</v>
      </c>
      <c r="V7" s="11">
        <v>25.2</v>
      </c>
      <c r="W7" s="11">
        <v>26.5</v>
      </c>
      <c r="X7" s="11">
        <v>26.8</v>
      </c>
      <c r="Y7" s="11">
        <v>30.2</v>
      </c>
      <c r="Z7" s="11">
        <v>30.6</v>
      </c>
      <c r="AA7" s="11">
        <v>30.3</v>
      </c>
      <c r="AB7" s="11">
        <v>29.7</v>
      </c>
      <c r="AC7" s="11">
        <v>30.7</v>
      </c>
      <c r="AD7" s="11">
        <v>30.2</v>
      </c>
      <c r="AE7" s="11">
        <v>30.6</v>
      </c>
      <c r="AF7" s="11">
        <v>25.2</v>
      </c>
      <c r="AG7" s="118">
        <f t="shared" ref="AG7:AG20" si="5">MAX(B7:AF7)</f>
        <v>31.7</v>
      </c>
      <c r="AH7" s="105">
        <f t="shared" ref="AH7:AH20" si="6">AVERAGE(B7:AF7)</f>
        <v>26.554838709677423</v>
      </c>
    </row>
    <row r="8" spans="1:39" x14ac:dyDescent="0.2">
      <c r="A8" s="57" t="s">
        <v>136</v>
      </c>
      <c r="B8" s="11">
        <v>32.200000000000003</v>
      </c>
      <c r="C8" s="11">
        <v>32.1</v>
      </c>
      <c r="D8" s="11">
        <v>30.1</v>
      </c>
      <c r="E8" s="11">
        <v>22.1</v>
      </c>
      <c r="F8" s="11">
        <v>22.8</v>
      </c>
      <c r="G8" s="11">
        <v>26.2</v>
      </c>
      <c r="H8" s="11">
        <v>27.5</v>
      </c>
      <c r="I8" s="11">
        <v>28.5</v>
      </c>
      <c r="J8" s="11">
        <v>32.5</v>
      </c>
      <c r="K8" s="11">
        <v>32.5</v>
      </c>
      <c r="L8" s="11">
        <v>27.1</v>
      </c>
      <c r="M8" s="11">
        <v>27.5</v>
      </c>
      <c r="N8" s="11">
        <v>31.3</v>
      </c>
      <c r="O8" s="11">
        <v>32</v>
      </c>
      <c r="P8" s="11">
        <v>25.5</v>
      </c>
      <c r="Q8" s="11">
        <v>22.7</v>
      </c>
      <c r="R8" s="11">
        <v>19.2</v>
      </c>
      <c r="S8" s="11">
        <v>19</v>
      </c>
      <c r="T8" s="11">
        <v>18.3</v>
      </c>
      <c r="U8" s="11">
        <v>23.2</v>
      </c>
      <c r="V8" s="11">
        <v>25.9</v>
      </c>
      <c r="W8" s="11">
        <v>27.1</v>
      </c>
      <c r="X8" s="11">
        <v>29.3</v>
      </c>
      <c r="Y8" s="11">
        <v>31.8</v>
      </c>
      <c r="Z8" s="11">
        <v>32</v>
      </c>
      <c r="AA8" s="11">
        <v>31.5</v>
      </c>
      <c r="AB8" s="11">
        <v>29.7</v>
      </c>
      <c r="AC8" s="11">
        <v>31.2</v>
      </c>
      <c r="AD8" s="11">
        <v>31.4</v>
      </c>
      <c r="AE8" s="11">
        <v>30</v>
      </c>
      <c r="AF8" s="11">
        <v>24.2</v>
      </c>
      <c r="AG8" s="118">
        <f t="shared" si="5"/>
        <v>32.5</v>
      </c>
      <c r="AH8" s="105">
        <f t="shared" si="6"/>
        <v>27.625806451612906</v>
      </c>
      <c r="AJ8" s="12" t="s">
        <v>23</v>
      </c>
    </row>
    <row r="9" spans="1:39" x14ac:dyDescent="0.2">
      <c r="A9" s="57" t="s">
        <v>1</v>
      </c>
      <c r="B9" s="11">
        <v>31.4</v>
      </c>
      <c r="C9" s="11">
        <v>31.5</v>
      </c>
      <c r="D9" s="11">
        <v>25.8</v>
      </c>
      <c r="E9" s="11">
        <v>21.6</v>
      </c>
      <c r="F9" s="11">
        <v>24.6</v>
      </c>
      <c r="G9" s="11">
        <v>26.5</v>
      </c>
      <c r="H9" s="11">
        <v>26.8</v>
      </c>
      <c r="I9" s="11">
        <v>27.6</v>
      </c>
      <c r="J9" s="11">
        <v>32</v>
      </c>
      <c r="K9" s="11">
        <v>27.4</v>
      </c>
      <c r="L9" s="11">
        <v>25</v>
      </c>
      <c r="M9" s="11">
        <v>25.7</v>
      </c>
      <c r="N9" s="11">
        <v>29.5</v>
      </c>
      <c r="O9" s="11">
        <v>29.9</v>
      </c>
      <c r="P9" s="11">
        <v>21.1</v>
      </c>
      <c r="Q9" s="11">
        <v>18.600000000000001</v>
      </c>
      <c r="R9" s="11">
        <v>16.7</v>
      </c>
      <c r="S9" s="11">
        <v>16.5</v>
      </c>
      <c r="T9" s="11">
        <v>17.8</v>
      </c>
      <c r="U9" s="11">
        <v>22</v>
      </c>
      <c r="V9" s="11">
        <v>25.3</v>
      </c>
      <c r="W9" s="11">
        <v>25.9</v>
      </c>
      <c r="X9" s="11">
        <v>27.9</v>
      </c>
      <c r="Y9" s="11">
        <v>29.6</v>
      </c>
      <c r="Z9" s="11">
        <v>29.8</v>
      </c>
      <c r="AA9" s="11">
        <v>30.1</v>
      </c>
      <c r="AB9" s="11">
        <v>28.8</v>
      </c>
      <c r="AC9" s="11">
        <v>29.8</v>
      </c>
      <c r="AD9" s="11">
        <v>29.5</v>
      </c>
      <c r="AE9" s="11">
        <v>28.4</v>
      </c>
      <c r="AF9" s="11">
        <v>24.7</v>
      </c>
      <c r="AG9" s="118">
        <f t="shared" si="5"/>
        <v>32</v>
      </c>
      <c r="AH9" s="105">
        <f t="shared" si="6"/>
        <v>26.058064516129026</v>
      </c>
      <c r="AJ9" s="12" t="s">
        <v>23</v>
      </c>
    </row>
    <row r="10" spans="1:39" x14ac:dyDescent="0.2">
      <c r="A10" s="57" t="s">
        <v>137</v>
      </c>
      <c r="B10" s="11">
        <v>31.3</v>
      </c>
      <c r="C10" s="11">
        <v>31.4</v>
      </c>
      <c r="D10" s="11">
        <v>24.7</v>
      </c>
      <c r="E10" s="11">
        <v>15.8</v>
      </c>
      <c r="F10" s="11">
        <v>22.7</v>
      </c>
      <c r="G10" s="11">
        <v>25.9</v>
      </c>
      <c r="H10" s="11">
        <v>26.5</v>
      </c>
      <c r="I10" s="11">
        <v>25.1</v>
      </c>
      <c r="J10" s="11">
        <v>28.2</v>
      </c>
      <c r="K10" s="11">
        <v>24.3</v>
      </c>
      <c r="L10" s="11">
        <v>22.1</v>
      </c>
      <c r="M10" s="11">
        <v>24.4</v>
      </c>
      <c r="N10" s="11">
        <v>27.1</v>
      </c>
      <c r="O10" s="11">
        <v>20.6</v>
      </c>
      <c r="P10" s="11">
        <v>21.5</v>
      </c>
      <c r="Q10" s="11">
        <v>18.7</v>
      </c>
      <c r="R10" s="11">
        <v>16.5</v>
      </c>
      <c r="S10" s="11">
        <v>16.2</v>
      </c>
      <c r="T10" s="11">
        <v>17.600000000000001</v>
      </c>
      <c r="U10" s="11">
        <v>25.8</v>
      </c>
      <c r="V10" s="11">
        <v>28.8</v>
      </c>
      <c r="W10" s="11">
        <v>29.4</v>
      </c>
      <c r="X10" s="11">
        <v>25.8</v>
      </c>
      <c r="Y10" s="11">
        <v>28.8</v>
      </c>
      <c r="Z10" s="11">
        <v>29.4</v>
      </c>
      <c r="AA10" s="11">
        <v>27.3</v>
      </c>
      <c r="AB10" s="11">
        <v>29.1</v>
      </c>
      <c r="AC10" s="11">
        <v>29.5</v>
      </c>
      <c r="AD10" s="11">
        <v>29</v>
      </c>
      <c r="AE10" s="11">
        <v>22</v>
      </c>
      <c r="AF10" s="11">
        <v>16.600000000000001</v>
      </c>
      <c r="AG10" s="118">
        <f t="shared" si="5"/>
        <v>31.4</v>
      </c>
      <c r="AH10" s="105">
        <f t="shared" si="6"/>
        <v>24.583870967741934</v>
      </c>
      <c r="AI10" s="12" t="s">
        <v>23</v>
      </c>
      <c r="AJ10" t="s">
        <v>23</v>
      </c>
      <c r="AK10" t="s">
        <v>23</v>
      </c>
      <c r="AM10" t="s">
        <v>23</v>
      </c>
    </row>
    <row r="11" spans="1:39" x14ac:dyDescent="0.2">
      <c r="A11" s="57" t="s">
        <v>19</v>
      </c>
      <c r="B11" s="11">
        <v>33</v>
      </c>
      <c r="C11" s="11">
        <v>29.6</v>
      </c>
      <c r="D11" s="11">
        <v>24.8</v>
      </c>
      <c r="E11" s="11">
        <v>21.9</v>
      </c>
      <c r="F11" s="11">
        <v>24</v>
      </c>
      <c r="G11" s="11">
        <v>26.8</v>
      </c>
      <c r="H11" s="11">
        <v>27.9</v>
      </c>
      <c r="I11" s="11">
        <v>28.4</v>
      </c>
      <c r="J11" s="11">
        <v>31</v>
      </c>
      <c r="K11" s="11">
        <v>25.8</v>
      </c>
      <c r="L11" s="11">
        <v>24.8</v>
      </c>
      <c r="M11" s="11">
        <v>25.3</v>
      </c>
      <c r="N11" s="11">
        <v>29.3</v>
      </c>
      <c r="O11" s="11">
        <v>25.4</v>
      </c>
      <c r="P11" s="11">
        <v>22.4</v>
      </c>
      <c r="Q11" s="11">
        <v>20.7</v>
      </c>
      <c r="R11" s="11">
        <v>19.100000000000001</v>
      </c>
      <c r="S11" s="11">
        <v>18</v>
      </c>
      <c r="T11" s="11">
        <v>19</v>
      </c>
      <c r="U11" s="11">
        <v>21.8</v>
      </c>
      <c r="V11" s="11">
        <v>25.3</v>
      </c>
      <c r="W11" s="11">
        <v>26.3</v>
      </c>
      <c r="X11" s="11">
        <v>28.9</v>
      </c>
      <c r="Y11" s="11">
        <v>30.8</v>
      </c>
      <c r="Z11" s="11">
        <v>31.1</v>
      </c>
      <c r="AA11" s="11">
        <v>30.2</v>
      </c>
      <c r="AB11" s="11">
        <v>30.3</v>
      </c>
      <c r="AC11" s="11">
        <v>30.6</v>
      </c>
      <c r="AD11" s="11">
        <v>29.7</v>
      </c>
      <c r="AE11" s="11">
        <v>24.4</v>
      </c>
      <c r="AF11" s="11">
        <v>18.899999999999999</v>
      </c>
      <c r="AG11" s="118">
        <f t="shared" si="5"/>
        <v>33</v>
      </c>
      <c r="AH11" s="105">
        <f t="shared" si="6"/>
        <v>25.983870967741936</v>
      </c>
      <c r="AL11" t="s">
        <v>23</v>
      </c>
      <c r="AM11" t="s">
        <v>23</v>
      </c>
    </row>
    <row r="12" spans="1:39" x14ac:dyDescent="0.2">
      <c r="A12" s="57" t="s">
        <v>205</v>
      </c>
      <c r="B12" s="11">
        <v>34.1</v>
      </c>
      <c r="C12" s="11">
        <v>34.799999999999997</v>
      </c>
      <c r="D12" s="11">
        <v>34.5</v>
      </c>
      <c r="E12" s="11">
        <v>26.3</v>
      </c>
      <c r="F12" s="11">
        <v>25.7</v>
      </c>
      <c r="G12" s="11">
        <v>28.9</v>
      </c>
      <c r="H12" s="11">
        <v>30.1</v>
      </c>
      <c r="I12" s="11">
        <v>32.4</v>
      </c>
      <c r="J12" s="11">
        <v>33.299999999999997</v>
      </c>
      <c r="K12" s="11">
        <v>34</v>
      </c>
      <c r="L12" s="11">
        <v>28.4</v>
      </c>
      <c r="M12" s="11">
        <v>29.4</v>
      </c>
      <c r="N12" s="11">
        <v>31.9</v>
      </c>
      <c r="O12" s="11">
        <v>31.8</v>
      </c>
      <c r="P12" s="11">
        <v>28.9</v>
      </c>
      <c r="Q12" s="11">
        <v>22.8</v>
      </c>
      <c r="R12" s="11">
        <v>19</v>
      </c>
      <c r="S12" s="11">
        <v>18.399999999999999</v>
      </c>
      <c r="T12" s="11">
        <v>19.2</v>
      </c>
      <c r="U12" s="11">
        <v>23.7</v>
      </c>
      <c r="V12" s="11">
        <v>25.9</v>
      </c>
      <c r="W12" s="11">
        <v>28</v>
      </c>
      <c r="X12" s="11">
        <v>29.9</v>
      </c>
      <c r="Y12" s="11">
        <v>31</v>
      </c>
      <c r="Z12" s="11">
        <v>29.8</v>
      </c>
      <c r="AA12" s="11">
        <v>29.6</v>
      </c>
      <c r="AB12" s="11">
        <v>30.3</v>
      </c>
      <c r="AC12" s="11">
        <v>31.7</v>
      </c>
      <c r="AD12" s="11">
        <v>33.4</v>
      </c>
      <c r="AE12" s="11">
        <v>33.9</v>
      </c>
      <c r="AF12" s="11">
        <v>30.3</v>
      </c>
      <c r="AG12" s="118">
        <f t="shared" si="5"/>
        <v>34.799999999999997</v>
      </c>
      <c r="AH12" s="105">
        <f t="shared" si="6"/>
        <v>29.077419354838707</v>
      </c>
      <c r="AJ12" t="s">
        <v>23</v>
      </c>
      <c r="AL12" t="s">
        <v>23</v>
      </c>
    </row>
    <row r="13" spans="1:39" x14ac:dyDescent="0.2">
      <c r="A13" s="57" t="s">
        <v>207</v>
      </c>
      <c r="B13" s="11">
        <v>34.6</v>
      </c>
      <c r="C13" s="11">
        <v>34.6</v>
      </c>
      <c r="D13" s="11">
        <v>34.799999999999997</v>
      </c>
      <c r="E13" s="11">
        <v>26.2</v>
      </c>
      <c r="F13" s="11">
        <v>25.8</v>
      </c>
      <c r="G13" s="11">
        <v>28.4</v>
      </c>
      <c r="H13" s="11">
        <v>30.2</v>
      </c>
      <c r="I13" s="11">
        <v>0</v>
      </c>
      <c r="J13" s="11">
        <v>33.4</v>
      </c>
      <c r="K13" s="11">
        <v>33.6</v>
      </c>
      <c r="L13" s="11">
        <v>28.2</v>
      </c>
      <c r="M13" s="11">
        <v>32</v>
      </c>
      <c r="N13" s="11">
        <v>32</v>
      </c>
      <c r="O13" s="11">
        <v>31.8</v>
      </c>
      <c r="P13" s="11">
        <v>28.4</v>
      </c>
      <c r="Q13" s="11">
        <v>22.4</v>
      </c>
      <c r="R13" s="11">
        <v>19.399999999999999</v>
      </c>
      <c r="S13" s="11">
        <v>0</v>
      </c>
      <c r="T13" s="11">
        <v>19.399999999999999</v>
      </c>
      <c r="U13" s="11">
        <v>23</v>
      </c>
      <c r="V13" s="11">
        <v>0</v>
      </c>
      <c r="W13" s="11">
        <v>30</v>
      </c>
      <c r="X13" s="11">
        <v>30</v>
      </c>
      <c r="Y13" s="11">
        <v>30.6</v>
      </c>
      <c r="Z13" s="11">
        <v>29.4</v>
      </c>
      <c r="AA13" s="11">
        <v>0</v>
      </c>
      <c r="AB13" s="11">
        <v>30.4</v>
      </c>
      <c r="AC13" s="11">
        <v>31.6</v>
      </c>
      <c r="AD13" s="11">
        <v>33</v>
      </c>
      <c r="AE13" s="11">
        <v>33.4</v>
      </c>
      <c r="AF13" s="11">
        <v>30.2</v>
      </c>
      <c r="AG13" s="118">
        <f t="shared" ref="AG13" si="7">MAX(B13:AF13)</f>
        <v>34.799999999999997</v>
      </c>
      <c r="AH13" s="105">
        <f t="shared" ref="AH13" si="8">AVERAGE(B13:AF13)</f>
        <v>25.703225806451613</v>
      </c>
    </row>
    <row r="14" spans="1:39" x14ac:dyDescent="0.2">
      <c r="A14" s="57" t="s">
        <v>4</v>
      </c>
      <c r="B14" s="11">
        <v>30.6</v>
      </c>
      <c r="C14" s="11">
        <v>29</v>
      </c>
      <c r="D14" s="11">
        <v>23.7</v>
      </c>
      <c r="E14" s="11">
        <v>15.7</v>
      </c>
      <c r="F14" s="11">
        <v>20.7</v>
      </c>
      <c r="G14" s="11">
        <v>22.6</v>
      </c>
      <c r="H14" s="11">
        <v>24.4</v>
      </c>
      <c r="I14" s="11">
        <v>23.3</v>
      </c>
      <c r="J14" s="11">
        <v>29</v>
      </c>
      <c r="K14" s="11">
        <v>21.6</v>
      </c>
      <c r="L14" s="11">
        <v>21</v>
      </c>
      <c r="M14" s="11">
        <v>22.6</v>
      </c>
      <c r="N14" s="11">
        <v>25.7</v>
      </c>
      <c r="O14" s="11">
        <v>20.100000000000001</v>
      </c>
      <c r="P14" s="11">
        <v>18.5</v>
      </c>
      <c r="Q14" s="11">
        <v>16.600000000000001</v>
      </c>
      <c r="R14" s="11">
        <v>14.7</v>
      </c>
      <c r="S14" s="11">
        <v>13.7</v>
      </c>
      <c r="T14" s="11">
        <v>14.5</v>
      </c>
      <c r="U14" s="11">
        <v>19.3</v>
      </c>
      <c r="V14" s="11">
        <v>21.3</v>
      </c>
      <c r="W14" s="11">
        <v>22.9</v>
      </c>
      <c r="X14" s="11">
        <v>25.9</v>
      </c>
      <c r="Y14" s="11">
        <v>26.8</v>
      </c>
      <c r="Z14" s="11">
        <v>27.3</v>
      </c>
      <c r="AA14" s="11">
        <v>25.9</v>
      </c>
      <c r="AB14" s="11">
        <v>28.1</v>
      </c>
      <c r="AC14" s="11">
        <v>28.1</v>
      </c>
      <c r="AD14" s="11">
        <v>27.2</v>
      </c>
      <c r="AE14" s="11">
        <v>21.1</v>
      </c>
      <c r="AF14" s="11">
        <v>15</v>
      </c>
      <c r="AG14" s="118">
        <f t="shared" si="5"/>
        <v>30.6</v>
      </c>
      <c r="AH14" s="105">
        <f t="shared" si="6"/>
        <v>22.480645161290326</v>
      </c>
      <c r="AI14" s="12" t="s">
        <v>23</v>
      </c>
      <c r="AL14" t="s">
        <v>23</v>
      </c>
    </row>
    <row r="15" spans="1:39" x14ac:dyDescent="0.2">
      <c r="A15" s="57" t="s">
        <v>138</v>
      </c>
      <c r="B15" s="11">
        <v>32.9</v>
      </c>
      <c r="C15" s="11">
        <v>33.9</v>
      </c>
      <c r="D15" s="11">
        <v>30.8</v>
      </c>
      <c r="E15" s="11">
        <v>21.3</v>
      </c>
      <c r="F15" s="11">
        <v>22</v>
      </c>
      <c r="G15" s="11">
        <v>25.7</v>
      </c>
      <c r="H15" s="11">
        <v>26.7</v>
      </c>
      <c r="I15" s="11">
        <v>28.6</v>
      </c>
      <c r="J15" s="11">
        <v>31.3</v>
      </c>
      <c r="K15" s="11">
        <v>30.9</v>
      </c>
      <c r="L15" s="11">
        <v>27.3</v>
      </c>
      <c r="M15" s="11">
        <v>30.3</v>
      </c>
      <c r="N15" s="11">
        <v>30.3</v>
      </c>
      <c r="O15" s="11">
        <v>31.4</v>
      </c>
      <c r="P15" s="11">
        <v>22.8</v>
      </c>
      <c r="Q15" s="11">
        <v>20.3</v>
      </c>
      <c r="R15" s="11">
        <v>18.5</v>
      </c>
      <c r="S15" s="11">
        <v>18</v>
      </c>
      <c r="T15" s="11">
        <v>18.399999999999999</v>
      </c>
      <c r="U15" s="11">
        <v>22.4</v>
      </c>
      <c r="V15" s="11">
        <v>24.5</v>
      </c>
      <c r="W15" s="11">
        <v>26.6</v>
      </c>
      <c r="X15" s="11">
        <v>29.3</v>
      </c>
      <c r="Y15" s="11">
        <v>31</v>
      </c>
      <c r="Z15" s="11">
        <v>31.2</v>
      </c>
      <c r="AA15" s="11">
        <v>30.1</v>
      </c>
      <c r="AB15" s="11">
        <v>30.5</v>
      </c>
      <c r="AC15" s="11">
        <v>32.5</v>
      </c>
      <c r="AD15" s="11">
        <v>32.5</v>
      </c>
      <c r="AE15" s="11">
        <v>32</v>
      </c>
      <c r="AF15" s="11">
        <v>24.7</v>
      </c>
      <c r="AG15" s="118">
        <f t="shared" si="5"/>
        <v>33.9</v>
      </c>
      <c r="AH15" s="105">
        <f t="shared" si="6"/>
        <v>27.377419354838711</v>
      </c>
      <c r="AJ15" t="s">
        <v>23</v>
      </c>
      <c r="AL15" t="s">
        <v>23</v>
      </c>
    </row>
    <row r="16" spans="1:39" x14ac:dyDescent="0.2">
      <c r="A16" s="57" t="s">
        <v>5</v>
      </c>
      <c r="B16" s="11">
        <v>32.4</v>
      </c>
      <c r="C16" s="11">
        <v>32.5</v>
      </c>
      <c r="D16" s="11">
        <v>24.6</v>
      </c>
      <c r="E16" s="11">
        <v>21.6</v>
      </c>
      <c r="F16" s="11">
        <v>20.7</v>
      </c>
      <c r="G16" s="11">
        <v>25.1</v>
      </c>
      <c r="H16" s="11">
        <v>26</v>
      </c>
      <c r="I16" s="11">
        <v>26.3</v>
      </c>
      <c r="J16" s="11">
        <v>30.4</v>
      </c>
      <c r="K16" s="11">
        <v>22.1</v>
      </c>
      <c r="L16" s="11">
        <v>24.7</v>
      </c>
      <c r="M16" s="11">
        <v>24.2</v>
      </c>
      <c r="N16" s="11">
        <v>28.7</v>
      </c>
      <c r="O16" s="11">
        <v>24.3</v>
      </c>
      <c r="P16" s="11">
        <v>20.8</v>
      </c>
      <c r="Q16" s="11">
        <v>20.3</v>
      </c>
      <c r="R16" s="11">
        <v>18.100000000000001</v>
      </c>
      <c r="S16" s="11">
        <v>17.399999999999999</v>
      </c>
      <c r="T16" s="11">
        <v>16.8</v>
      </c>
      <c r="U16" s="11">
        <v>21.5</v>
      </c>
      <c r="V16" s="11">
        <v>24.5</v>
      </c>
      <c r="W16" s="11">
        <v>26.2</v>
      </c>
      <c r="X16" s="11">
        <v>27.9</v>
      </c>
      <c r="Y16" s="11">
        <v>30.3</v>
      </c>
      <c r="Z16" s="11">
        <v>30.6</v>
      </c>
      <c r="AA16" s="11">
        <v>30.3</v>
      </c>
      <c r="AB16" s="11">
        <v>30.1</v>
      </c>
      <c r="AC16" s="11">
        <v>31.4</v>
      </c>
      <c r="AD16" s="11">
        <v>31.3</v>
      </c>
      <c r="AE16" s="11">
        <v>27.5</v>
      </c>
      <c r="AF16" s="11">
        <v>19.100000000000001</v>
      </c>
      <c r="AG16" s="118">
        <f t="shared" si="5"/>
        <v>32.5</v>
      </c>
      <c r="AH16" s="105">
        <f t="shared" si="6"/>
        <v>25.409677419354836</v>
      </c>
      <c r="AM16" t="s">
        <v>23</v>
      </c>
    </row>
    <row r="17" spans="1:39" x14ac:dyDescent="0.2">
      <c r="A17" s="57" t="s">
        <v>127</v>
      </c>
      <c r="B17" s="11">
        <v>32.700000000000003</v>
      </c>
      <c r="C17" s="11">
        <v>33.1</v>
      </c>
      <c r="D17" s="11">
        <v>29.8</v>
      </c>
      <c r="E17" s="11">
        <v>18.5</v>
      </c>
      <c r="F17" s="11">
        <v>21</v>
      </c>
      <c r="G17" s="11">
        <v>25.3</v>
      </c>
      <c r="H17" s="11">
        <v>25.4</v>
      </c>
      <c r="I17" s="11">
        <v>26.8</v>
      </c>
      <c r="J17" s="11">
        <v>30.2</v>
      </c>
      <c r="K17" s="11">
        <v>30.7</v>
      </c>
      <c r="L17" s="11">
        <v>25.5</v>
      </c>
      <c r="M17" s="11">
        <v>25.8</v>
      </c>
      <c r="N17" s="11">
        <v>30.2</v>
      </c>
      <c r="O17" s="11">
        <v>30.2</v>
      </c>
      <c r="P17" s="11">
        <v>21.6</v>
      </c>
      <c r="Q17" s="11">
        <v>20.7</v>
      </c>
      <c r="R17" s="11">
        <v>17.8</v>
      </c>
      <c r="S17" s="11">
        <v>16.100000000000001</v>
      </c>
      <c r="T17" s="11">
        <v>18.2</v>
      </c>
      <c r="U17" s="11">
        <v>21.4</v>
      </c>
      <c r="V17" s="11">
        <v>24</v>
      </c>
      <c r="W17" s="11">
        <v>25.7</v>
      </c>
      <c r="X17" s="11">
        <v>28.9</v>
      </c>
      <c r="Y17" s="11">
        <v>30.4</v>
      </c>
      <c r="Z17" s="11">
        <v>30</v>
      </c>
      <c r="AA17" s="11">
        <v>29.2</v>
      </c>
      <c r="AB17" s="11">
        <v>29.4</v>
      </c>
      <c r="AC17" s="11">
        <v>31.1</v>
      </c>
      <c r="AD17" s="11">
        <v>32.4</v>
      </c>
      <c r="AE17" s="11">
        <v>31.6</v>
      </c>
      <c r="AF17" s="11">
        <v>22.3</v>
      </c>
      <c r="AG17" s="118">
        <f t="shared" si="5"/>
        <v>33.1</v>
      </c>
      <c r="AH17" s="105">
        <f t="shared" si="6"/>
        <v>26.322580645161292</v>
      </c>
      <c r="AJ17" s="12" t="s">
        <v>23</v>
      </c>
      <c r="AL17" t="s">
        <v>23</v>
      </c>
    </row>
    <row r="18" spans="1:39" x14ac:dyDescent="0.2">
      <c r="A18" s="57" t="s">
        <v>9</v>
      </c>
      <c r="B18" s="11">
        <v>30</v>
      </c>
      <c r="C18" s="11">
        <v>31.6</v>
      </c>
      <c r="D18" s="11">
        <v>24.3</v>
      </c>
      <c r="E18" s="11">
        <v>21.4</v>
      </c>
      <c r="F18" s="11">
        <v>22.1</v>
      </c>
      <c r="G18" s="11">
        <v>25.1</v>
      </c>
      <c r="H18" s="11">
        <v>26</v>
      </c>
      <c r="I18" s="11">
        <v>26.5</v>
      </c>
      <c r="J18" s="11">
        <v>30.8</v>
      </c>
      <c r="K18" s="11">
        <v>23.2</v>
      </c>
      <c r="L18" s="11">
        <v>23.3</v>
      </c>
      <c r="M18" s="11">
        <v>24.1</v>
      </c>
      <c r="N18" s="11">
        <v>29.1</v>
      </c>
      <c r="O18" s="11">
        <v>30.7</v>
      </c>
      <c r="P18" s="11">
        <v>19.5</v>
      </c>
      <c r="Q18" s="11">
        <v>19.3</v>
      </c>
      <c r="R18" s="11">
        <v>17.600000000000001</v>
      </c>
      <c r="S18" s="11">
        <v>17.2</v>
      </c>
      <c r="T18" s="11">
        <v>17.399999999999999</v>
      </c>
      <c r="U18" s="11">
        <v>21.4</v>
      </c>
      <c r="V18" s="11">
        <v>24.2</v>
      </c>
      <c r="W18" s="11">
        <v>25.7</v>
      </c>
      <c r="X18" s="11">
        <v>27.9</v>
      </c>
      <c r="Y18" s="11">
        <v>30.3</v>
      </c>
      <c r="Z18" s="11">
        <v>30.8</v>
      </c>
      <c r="AA18" s="11">
        <v>30.6</v>
      </c>
      <c r="AB18" s="11">
        <v>30</v>
      </c>
      <c r="AC18" s="11">
        <v>31</v>
      </c>
      <c r="AD18" s="11">
        <v>30.7</v>
      </c>
      <c r="AE18" s="11">
        <v>29.3</v>
      </c>
      <c r="AF18" s="11">
        <v>20</v>
      </c>
      <c r="AG18" s="118">
        <f t="shared" si="5"/>
        <v>31.6</v>
      </c>
      <c r="AH18" s="105">
        <f t="shared" si="6"/>
        <v>25.519354838709674</v>
      </c>
      <c r="AJ18" s="12" t="s">
        <v>23</v>
      </c>
      <c r="AK18" t="s">
        <v>23</v>
      </c>
      <c r="AL18" t="s">
        <v>23</v>
      </c>
    </row>
    <row r="19" spans="1:39" x14ac:dyDescent="0.2">
      <c r="A19" s="57" t="s">
        <v>20</v>
      </c>
      <c r="B19" s="11">
        <v>33</v>
      </c>
      <c r="C19" s="11">
        <v>32.9</v>
      </c>
      <c r="D19" s="11">
        <v>28</v>
      </c>
      <c r="E19" s="11">
        <v>22.6</v>
      </c>
      <c r="F19" s="11">
        <v>24.5</v>
      </c>
      <c r="G19" s="11">
        <v>27</v>
      </c>
      <c r="H19" s="11">
        <v>28.4</v>
      </c>
      <c r="I19" s="11">
        <v>29.3</v>
      </c>
      <c r="J19" s="11">
        <v>32.200000000000003</v>
      </c>
      <c r="K19" s="11">
        <v>33</v>
      </c>
      <c r="L19" s="11">
        <v>30.5</v>
      </c>
      <c r="M19" s="11">
        <v>29</v>
      </c>
      <c r="N19" s="11">
        <v>31.7</v>
      </c>
      <c r="O19" s="11">
        <v>32.6</v>
      </c>
      <c r="P19" s="11">
        <v>29.1</v>
      </c>
      <c r="Q19" s="11">
        <v>21.8</v>
      </c>
      <c r="R19" s="11">
        <v>19.899999999999999</v>
      </c>
      <c r="S19" s="11">
        <v>18.3</v>
      </c>
      <c r="T19" s="11">
        <v>19</v>
      </c>
      <c r="U19" s="11">
        <v>24.7</v>
      </c>
      <c r="V19" s="11">
        <v>27</v>
      </c>
      <c r="W19" s="11">
        <v>29.1</v>
      </c>
      <c r="X19" s="11">
        <v>30.1</v>
      </c>
      <c r="Y19" s="11">
        <v>31.8</v>
      </c>
      <c r="Z19" s="11">
        <v>32.299999999999997</v>
      </c>
      <c r="AA19" s="11">
        <v>31.4</v>
      </c>
      <c r="AB19" s="11">
        <v>31.4</v>
      </c>
      <c r="AC19" s="11">
        <v>31.8</v>
      </c>
      <c r="AD19" s="11">
        <v>32.200000000000003</v>
      </c>
      <c r="AE19" s="11">
        <v>30.4</v>
      </c>
      <c r="AF19" s="11">
        <v>30.2</v>
      </c>
      <c r="AG19" s="118">
        <f t="shared" si="5"/>
        <v>33</v>
      </c>
      <c r="AH19" s="105">
        <f t="shared" si="6"/>
        <v>28.554838709677419</v>
      </c>
      <c r="AI19" s="12" t="s">
        <v>23</v>
      </c>
      <c r="AJ19" s="12" t="s">
        <v>23</v>
      </c>
      <c r="AK19" t="s">
        <v>23</v>
      </c>
      <c r="AL19" t="s">
        <v>23</v>
      </c>
      <c r="AM19" t="s">
        <v>23</v>
      </c>
    </row>
    <row r="20" spans="1:39" x14ac:dyDescent="0.2">
      <c r="A20" s="57" t="s">
        <v>6</v>
      </c>
      <c r="B20" s="11">
        <v>34.6</v>
      </c>
      <c r="C20" s="11">
        <v>35.6</v>
      </c>
      <c r="D20" s="11">
        <v>35.299999999999997</v>
      </c>
      <c r="E20" s="11">
        <v>23.3</v>
      </c>
      <c r="F20" s="11">
        <v>25.6</v>
      </c>
      <c r="G20" s="11">
        <v>28.8</v>
      </c>
      <c r="H20" s="11">
        <v>29.1</v>
      </c>
      <c r="I20" s="11">
        <v>32.200000000000003</v>
      </c>
      <c r="J20" s="11">
        <v>33.799999999999997</v>
      </c>
      <c r="K20" s="11">
        <v>33.799999999999997</v>
      </c>
      <c r="L20" s="11">
        <v>26.8</v>
      </c>
      <c r="M20" s="11">
        <v>28.4</v>
      </c>
      <c r="N20" s="11">
        <v>31.5</v>
      </c>
      <c r="O20" s="11">
        <v>30.7</v>
      </c>
      <c r="P20" s="11">
        <v>24.6</v>
      </c>
      <c r="Q20" s="11">
        <v>24</v>
      </c>
      <c r="R20" s="11">
        <v>19.8</v>
      </c>
      <c r="S20" s="11">
        <v>18.3</v>
      </c>
      <c r="T20" s="11">
        <v>20.7</v>
      </c>
      <c r="U20" s="11">
        <v>24.3</v>
      </c>
      <c r="V20" s="11">
        <v>25.3</v>
      </c>
      <c r="W20" s="11">
        <v>27.7</v>
      </c>
      <c r="X20" s="11">
        <v>30.4</v>
      </c>
      <c r="Y20" s="11">
        <v>31.9</v>
      </c>
      <c r="Z20" s="11">
        <v>30.6</v>
      </c>
      <c r="AA20" s="11">
        <v>29.9</v>
      </c>
      <c r="AB20" s="11">
        <v>30.3</v>
      </c>
      <c r="AC20" s="11">
        <v>32.4</v>
      </c>
      <c r="AD20" s="11">
        <v>33.799999999999997</v>
      </c>
      <c r="AE20" s="11">
        <v>33.700000000000003</v>
      </c>
      <c r="AF20" s="11">
        <v>28.5</v>
      </c>
      <c r="AG20" s="118">
        <f t="shared" si="5"/>
        <v>35.6</v>
      </c>
      <c r="AH20" s="105">
        <f t="shared" si="6"/>
        <v>28.893548387096772</v>
      </c>
      <c r="AL20" t="s">
        <v>23</v>
      </c>
    </row>
    <row r="21" spans="1:39" s="5" customFormat="1" ht="17.100000000000001" customHeight="1" x14ac:dyDescent="0.2">
      <c r="A21" s="58" t="s">
        <v>10</v>
      </c>
      <c r="B21" s="13">
        <f t="shared" ref="B21:AG21" si="9">MAX(B5:B20)</f>
        <v>34.6</v>
      </c>
      <c r="C21" s="13">
        <f t="shared" si="9"/>
        <v>35.6</v>
      </c>
      <c r="D21" s="13">
        <f t="shared" si="9"/>
        <v>35.299999999999997</v>
      </c>
      <c r="E21" s="13">
        <f t="shared" si="9"/>
        <v>26.3</v>
      </c>
      <c r="F21" s="13">
        <f t="shared" si="9"/>
        <v>25.8</v>
      </c>
      <c r="G21" s="13">
        <f t="shared" si="9"/>
        <v>28.9</v>
      </c>
      <c r="H21" s="13">
        <f t="shared" si="9"/>
        <v>30.2</v>
      </c>
      <c r="I21" s="13">
        <f t="shared" si="9"/>
        <v>32.4</v>
      </c>
      <c r="J21" s="13">
        <f t="shared" si="9"/>
        <v>33.799999999999997</v>
      </c>
      <c r="K21" s="13">
        <f t="shared" si="9"/>
        <v>34</v>
      </c>
      <c r="L21" s="13">
        <f t="shared" si="9"/>
        <v>30.5</v>
      </c>
      <c r="M21" s="13">
        <f t="shared" si="9"/>
        <v>32</v>
      </c>
      <c r="N21" s="13">
        <f t="shared" si="9"/>
        <v>32</v>
      </c>
      <c r="O21" s="13">
        <f t="shared" si="9"/>
        <v>32.6</v>
      </c>
      <c r="P21" s="13">
        <f t="shared" si="9"/>
        <v>29.1</v>
      </c>
      <c r="Q21" s="13">
        <f t="shared" si="9"/>
        <v>24</v>
      </c>
      <c r="R21" s="13">
        <f t="shared" si="9"/>
        <v>19.899999999999999</v>
      </c>
      <c r="S21" s="13">
        <f t="shared" si="9"/>
        <v>19</v>
      </c>
      <c r="T21" s="13">
        <f t="shared" si="9"/>
        <v>20.7</v>
      </c>
      <c r="U21" s="13">
        <f t="shared" si="9"/>
        <v>25.8</v>
      </c>
      <c r="V21" s="13">
        <f t="shared" si="9"/>
        <v>28.8</v>
      </c>
      <c r="W21" s="13">
        <f t="shared" si="9"/>
        <v>30</v>
      </c>
      <c r="X21" s="13">
        <f t="shared" si="9"/>
        <v>30.5</v>
      </c>
      <c r="Y21" s="13">
        <f t="shared" si="9"/>
        <v>32.299999999999997</v>
      </c>
      <c r="Z21" s="13">
        <f t="shared" si="9"/>
        <v>32.299999999999997</v>
      </c>
      <c r="AA21" s="13">
        <f t="shared" si="9"/>
        <v>31.5</v>
      </c>
      <c r="AB21" s="13">
        <f t="shared" si="9"/>
        <v>31.4</v>
      </c>
      <c r="AC21" s="13">
        <f t="shared" si="9"/>
        <v>33.1</v>
      </c>
      <c r="AD21" s="13">
        <f t="shared" si="9"/>
        <v>34.200000000000003</v>
      </c>
      <c r="AE21" s="13">
        <f t="shared" si="9"/>
        <v>33.9</v>
      </c>
      <c r="AF21" s="13">
        <f t="shared" si="9"/>
        <v>30.3</v>
      </c>
      <c r="AG21" s="15">
        <f t="shared" si="9"/>
        <v>35.6</v>
      </c>
      <c r="AH21" s="91">
        <f>AVERAGE(AH5:AH20)</f>
        <v>26.314516129032256</v>
      </c>
      <c r="AL21" s="5" t="s">
        <v>23</v>
      </c>
    </row>
    <row r="22" spans="1:39" x14ac:dyDescent="0.2">
      <c r="A22" s="46"/>
      <c r="B22" s="47"/>
      <c r="C22" s="47"/>
      <c r="D22" s="47" t="s">
        <v>76</v>
      </c>
      <c r="E22" s="47"/>
      <c r="F22" s="47"/>
      <c r="G22" s="4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54"/>
      <c r="AE22" s="54"/>
      <c r="AF22" s="60" t="s">
        <v>23</v>
      </c>
      <c r="AG22" s="51"/>
      <c r="AH22" s="53"/>
      <c r="AK22" t="s">
        <v>23</v>
      </c>
      <c r="AL22" t="s">
        <v>23</v>
      </c>
    </row>
    <row r="23" spans="1:39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7"/>
      <c r="K23" s="87"/>
      <c r="L23" s="87"/>
      <c r="M23" s="87" t="s">
        <v>21</v>
      </c>
      <c r="N23" s="87"/>
      <c r="O23" s="87"/>
      <c r="P23" s="87"/>
      <c r="Q23" s="87"/>
      <c r="R23" s="87"/>
      <c r="S23" s="87"/>
      <c r="T23" s="162" t="s">
        <v>195</v>
      </c>
      <c r="U23" s="162"/>
      <c r="V23" s="162"/>
      <c r="W23" s="162"/>
      <c r="X23" s="162"/>
      <c r="Y23" s="87"/>
      <c r="Z23" s="87"/>
      <c r="AA23" s="87"/>
      <c r="AB23" s="87"/>
      <c r="AC23" s="87"/>
      <c r="AD23" s="87"/>
      <c r="AE23" s="107"/>
      <c r="AF23" s="87"/>
      <c r="AG23" s="51"/>
      <c r="AH23" s="50"/>
      <c r="AM23" t="s">
        <v>23</v>
      </c>
    </row>
    <row r="24" spans="1:39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8"/>
      <c r="K24" s="88"/>
      <c r="L24" s="88"/>
      <c r="M24" s="88" t="s">
        <v>22</v>
      </c>
      <c r="N24" s="88"/>
      <c r="O24" s="88"/>
      <c r="P24" s="88"/>
      <c r="Q24" s="87"/>
      <c r="R24" s="87"/>
      <c r="S24" s="87"/>
      <c r="T24" s="163" t="s">
        <v>73</v>
      </c>
      <c r="U24" s="163"/>
      <c r="V24" s="163"/>
      <c r="W24" s="163"/>
      <c r="X24" s="163"/>
      <c r="Y24" s="87"/>
      <c r="Z24" s="87"/>
      <c r="AA24" s="87"/>
      <c r="AB24" s="87"/>
      <c r="AC24" s="87"/>
      <c r="AD24" s="54"/>
      <c r="AE24" s="54"/>
      <c r="AF24" s="54"/>
      <c r="AG24" s="51"/>
      <c r="AH24" s="50"/>
    </row>
    <row r="25" spans="1:39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54"/>
      <c r="AE25" s="54"/>
      <c r="AF25" s="54"/>
      <c r="AG25" s="51"/>
      <c r="AH25" s="92"/>
    </row>
    <row r="26" spans="1:39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107"/>
      <c r="AF26" s="54"/>
      <c r="AG26" s="51"/>
      <c r="AH26" s="53"/>
      <c r="AJ26" s="12" t="s">
        <v>23</v>
      </c>
    </row>
    <row r="27" spans="1:39" x14ac:dyDescent="0.2">
      <c r="A27" s="4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107"/>
      <c r="AF27" s="55"/>
      <c r="AG27" s="51"/>
      <c r="AH27" s="53"/>
    </row>
    <row r="28" spans="1:39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93"/>
    </row>
    <row r="29" spans="1:39" x14ac:dyDescent="0.2">
      <c r="AH29" s="1"/>
    </row>
    <row r="30" spans="1:39" x14ac:dyDescent="0.2">
      <c r="Z30" s="2" t="s">
        <v>23</v>
      </c>
      <c r="AH30" s="1"/>
      <c r="AJ30" t="s">
        <v>23</v>
      </c>
      <c r="AL30" s="12" t="s">
        <v>23</v>
      </c>
    </row>
    <row r="33" spans="1:39" x14ac:dyDescent="0.2">
      <c r="A33" s="2" t="s">
        <v>23</v>
      </c>
      <c r="X33" s="2" t="s">
        <v>23</v>
      </c>
      <c r="Z33" s="2" t="s">
        <v>23</v>
      </c>
      <c r="AF33" s="2" t="s">
        <v>23</v>
      </c>
      <c r="AK33" s="12" t="s">
        <v>23</v>
      </c>
    </row>
    <row r="34" spans="1:39" x14ac:dyDescent="0.2">
      <c r="L34" s="2" t="s">
        <v>23</v>
      </c>
      <c r="S34" s="2" t="s">
        <v>23</v>
      </c>
      <c r="AL34" s="12" t="s">
        <v>23</v>
      </c>
    </row>
    <row r="35" spans="1:39" x14ac:dyDescent="0.2">
      <c r="V35" s="2" t="s">
        <v>23</v>
      </c>
      <c r="AI35" t="s">
        <v>23</v>
      </c>
      <c r="AL35" s="12" t="s">
        <v>23</v>
      </c>
    </row>
    <row r="36" spans="1:39" x14ac:dyDescent="0.2">
      <c r="AL36" s="12" t="s">
        <v>23</v>
      </c>
    </row>
    <row r="37" spans="1:39" x14ac:dyDescent="0.2">
      <c r="S37" s="2" t="s">
        <v>23</v>
      </c>
      <c r="AK37" s="12" t="s">
        <v>23</v>
      </c>
    </row>
    <row r="38" spans="1:39" x14ac:dyDescent="0.2">
      <c r="U38" s="2" t="s">
        <v>23</v>
      </c>
      <c r="AG38" s="7" t="s">
        <v>23</v>
      </c>
      <c r="AK38" s="12" t="s">
        <v>23</v>
      </c>
    </row>
    <row r="39" spans="1:39" x14ac:dyDescent="0.2">
      <c r="AL39" s="12" t="s">
        <v>23</v>
      </c>
      <c r="AM39" s="12" t="s">
        <v>23</v>
      </c>
    </row>
  </sheetData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24:X24"/>
    <mergeCell ref="T23:X23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:AF21 B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3.14062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70" t="s">
        <v>199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2"/>
    </row>
    <row r="2" spans="1:39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83"/>
      <c r="AF2" s="168"/>
      <c r="AG2" s="168"/>
      <c r="AH2" s="169"/>
    </row>
    <row r="3" spans="1:39" s="5" customFormat="1" ht="20.100000000000001" customHeight="1" x14ac:dyDescent="0.2">
      <c r="A3" s="17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82">
        <f t="shared" si="0"/>
        <v>29</v>
      </c>
      <c r="AE3" s="184">
        <v>30</v>
      </c>
      <c r="AF3" s="184">
        <v>31</v>
      </c>
      <c r="AG3" s="45" t="s">
        <v>15</v>
      </c>
      <c r="AH3" s="59" t="s">
        <v>13</v>
      </c>
    </row>
    <row r="4" spans="1:39" s="5" customFormat="1" ht="20.100000000000001" customHeight="1" x14ac:dyDescent="0.2">
      <c r="A4" s="1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82"/>
      <c r="AE4" s="184"/>
      <c r="AF4" s="184"/>
      <c r="AG4" s="45" t="s">
        <v>12</v>
      </c>
      <c r="AH4" s="59" t="s">
        <v>12</v>
      </c>
    </row>
    <row r="5" spans="1:39" s="5" customFormat="1" x14ac:dyDescent="0.2">
      <c r="A5" s="57" t="s">
        <v>17</v>
      </c>
      <c r="B5" s="11">
        <v>20</v>
      </c>
      <c r="C5" s="11">
        <v>19.899999999999999</v>
      </c>
      <c r="D5" s="11">
        <v>17.7</v>
      </c>
      <c r="E5" s="11">
        <v>14.7</v>
      </c>
      <c r="F5" s="11">
        <v>16.100000000000001</v>
      </c>
      <c r="G5" s="11">
        <v>10.6</v>
      </c>
      <c r="H5" s="11">
        <v>11.8</v>
      </c>
      <c r="I5" s="11">
        <v>11.8</v>
      </c>
      <c r="J5" s="11">
        <v>14.7</v>
      </c>
      <c r="K5" s="11">
        <v>15.6</v>
      </c>
      <c r="L5" s="11">
        <v>19.600000000000001</v>
      </c>
      <c r="M5" s="11">
        <v>15.7</v>
      </c>
      <c r="N5" s="11">
        <v>14.1</v>
      </c>
      <c r="O5" s="11">
        <v>17.3</v>
      </c>
      <c r="P5" s="11">
        <v>18.2</v>
      </c>
      <c r="Q5" s="11">
        <v>16.5</v>
      </c>
      <c r="R5" s="11">
        <v>8.9</v>
      </c>
      <c r="S5" s="11">
        <v>7.2</v>
      </c>
      <c r="T5" s="11">
        <v>6.5</v>
      </c>
      <c r="U5" s="11">
        <v>5.2</v>
      </c>
      <c r="V5" s="11">
        <v>5.8</v>
      </c>
      <c r="W5" s="11">
        <v>5.9</v>
      </c>
      <c r="X5" s="11">
        <v>9.6</v>
      </c>
      <c r="Y5" s="11">
        <v>11.2</v>
      </c>
      <c r="Z5" s="11">
        <v>13.7</v>
      </c>
      <c r="AA5" s="11">
        <v>13.2</v>
      </c>
      <c r="AB5" s="11">
        <v>13</v>
      </c>
      <c r="AC5" s="11">
        <v>13.8</v>
      </c>
      <c r="AD5" s="11">
        <v>15.7</v>
      </c>
      <c r="AE5" s="11">
        <v>18.600000000000001</v>
      </c>
      <c r="AF5" s="11">
        <v>18.7</v>
      </c>
      <c r="AG5" s="15">
        <f t="shared" ref="AG5" si="1">MIN(B5:AF5)</f>
        <v>5.2</v>
      </c>
      <c r="AH5" s="91">
        <f t="shared" ref="AH5" si="2">AVERAGE(B5:AF5)</f>
        <v>13.590322580645157</v>
      </c>
    </row>
    <row r="6" spans="1:39" s="5" customFormat="1" x14ac:dyDescent="0.2">
      <c r="A6" s="57" t="s">
        <v>235</v>
      </c>
      <c r="B6" s="11">
        <v>20.3</v>
      </c>
      <c r="C6" s="11">
        <v>20.399999999999999</v>
      </c>
      <c r="D6" s="11">
        <v>11.8</v>
      </c>
      <c r="E6" s="11">
        <v>10.8</v>
      </c>
      <c r="F6" s="11">
        <v>12.1</v>
      </c>
      <c r="G6" s="11">
        <v>13.4</v>
      </c>
      <c r="H6" s="11">
        <v>13.3</v>
      </c>
      <c r="I6" s="11">
        <v>12.5</v>
      </c>
      <c r="J6" s="11">
        <v>15.4</v>
      </c>
      <c r="K6" s="11">
        <v>16.899999999999999</v>
      </c>
      <c r="L6" s="11">
        <v>15.2</v>
      </c>
      <c r="M6" s="11">
        <v>11.3</v>
      </c>
      <c r="N6" s="11">
        <v>12.4</v>
      </c>
      <c r="O6" s="11">
        <v>15.5</v>
      </c>
      <c r="P6" s="11">
        <v>15.1</v>
      </c>
      <c r="Q6" s="11">
        <v>10</v>
      </c>
      <c r="R6" s="11">
        <v>6.1</v>
      </c>
      <c r="S6" s="11">
        <v>5.9</v>
      </c>
      <c r="T6" s="11">
        <v>8.1</v>
      </c>
      <c r="U6" s="11">
        <v>5.7</v>
      </c>
      <c r="V6" s="11">
        <v>9</v>
      </c>
      <c r="W6" s="11">
        <v>10.4</v>
      </c>
      <c r="X6" s="11">
        <v>14.4</v>
      </c>
      <c r="Y6" s="11">
        <v>14.3</v>
      </c>
      <c r="Z6" s="11">
        <v>14.3</v>
      </c>
      <c r="AA6" s="11">
        <v>14.4</v>
      </c>
      <c r="AB6" s="11">
        <v>15.8</v>
      </c>
      <c r="AC6" s="11">
        <v>18.399999999999999</v>
      </c>
      <c r="AD6" s="11">
        <v>19.5</v>
      </c>
      <c r="AE6" s="11">
        <v>14.7</v>
      </c>
      <c r="AF6" s="11">
        <v>12.3</v>
      </c>
      <c r="AG6" s="15">
        <f t="shared" ref="AG6" si="3">MIN(B6:AF6)</f>
        <v>5.7</v>
      </c>
      <c r="AH6" s="91">
        <f t="shared" ref="AH6" si="4">AVERAGE(B6:AF6)</f>
        <v>13.216129032258062</v>
      </c>
    </row>
    <row r="7" spans="1:39" x14ac:dyDescent="0.2">
      <c r="A7" s="57" t="s">
        <v>85</v>
      </c>
      <c r="B7" s="11">
        <v>17.7</v>
      </c>
      <c r="C7" s="11">
        <v>18.600000000000001</v>
      </c>
      <c r="D7" s="11">
        <v>16.100000000000001</v>
      </c>
      <c r="E7" s="11">
        <v>9.4</v>
      </c>
      <c r="F7" s="11">
        <v>12.4</v>
      </c>
      <c r="G7" s="11">
        <v>9.1</v>
      </c>
      <c r="H7" s="11">
        <v>11.2</v>
      </c>
      <c r="I7" s="11">
        <v>11.3</v>
      </c>
      <c r="J7" s="11">
        <v>13.2</v>
      </c>
      <c r="K7" s="11">
        <v>15.5</v>
      </c>
      <c r="L7" s="11">
        <v>18.2</v>
      </c>
      <c r="M7" s="11">
        <v>14.1</v>
      </c>
      <c r="N7" s="11">
        <v>14.1</v>
      </c>
      <c r="O7" s="11">
        <v>17.3</v>
      </c>
      <c r="P7" s="11">
        <v>17.5</v>
      </c>
      <c r="Q7" s="11">
        <v>13.6</v>
      </c>
      <c r="R7" s="11">
        <v>5.8</v>
      </c>
      <c r="S7" s="11">
        <v>5</v>
      </c>
      <c r="T7" s="11">
        <v>4.4000000000000004</v>
      </c>
      <c r="U7" s="11">
        <v>3.7</v>
      </c>
      <c r="V7" s="11">
        <v>5.9</v>
      </c>
      <c r="W7" s="11">
        <v>6.5</v>
      </c>
      <c r="X7" s="11">
        <v>12.9</v>
      </c>
      <c r="Y7" s="11">
        <v>14.1</v>
      </c>
      <c r="Z7" s="11">
        <v>12.2</v>
      </c>
      <c r="AA7" s="11">
        <v>14</v>
      </c>
      <c r="AB7" s="11">
        <v>13.5</v>
      </c>
      <c r="AC7" s="11">
        <v>14.9</v>
      </c>
      <c r="AD7" s="11">
        <v>18.399999999999999</v>
      </c>
      <c r="AE7" s="11">
        <v>18.8</v>
      </c>
      <c r="AF7" s="11">
        <v>17.100000000000001</v>
      </c>
      <c r="AG7" s="14">
        <f t="shared" ref="AG7:AG20" si="5">MIN(B7:AF7)</f>
        <v>3.7</v>
      </c>
      <c r="AH7" s="105">
        <f t="shared" ref="AH7:AH20" si="6">AVERAGE(B7:AF7)</f>
        <v>12.790322580645162</v>
      </c>
    </row>
    <row r="8" spans="1:39" x14ac:dyDescent="0.2">
      <c r="A8" s="57" t="s">
        <v>136</v>
      </c>
      <c r="B8" s="11">
        <v>17.8</v>
      </c>
      <c r="C8" s="11">
        <v>17.100000000000001</v>
      </c>
      <c r="D8" s="11">
        <v>15.6</v>
      </c>
      <c r="E8" s="11">
        <v>12.4</v>
      </c>
      <c r="F8" s="11">
        <v>13.2</v>
      </c>
      <c r="G8" s="11">
        <v>9.9</v>
      </c>
      <c r="H8" s="11">
        <v>11.8</v>
      </c>
      <c r="I8" s="11">
        <v>11.9</v>
      </c>
      <c r="J8" s="11">
        <v>13.2</v>
      </c>
      <c r="K8" s="11">
        <v>15.5</v>
      </c>
      <c r="L8" s="11">
        <v>18.600000000000001</v>
      </c>
      <c r="M8" s="11">
        <v>15.6</v>
      </c>
      <c r="N8" s="11">
        <v>14.6</v>
      </c>
      <c r="O8" s="11">
        <v>19.600000000000001</v>
      </c>
      <c r="P8" s="11">
        <v>18.3</v>
      </c>
      <c r="Q8" s="11">
        <v>15.2</v>
      </c>
      <c r="R8" s="11">
        <v>7.1</v>
      </c>
      <c r="S8" s="11">
        <v>4.5999999999999996</v>
      </c>
      <c r="T8" s="11">
        <v>2.1</v>
      </c>
      <c r="U8" s="11">
        <v>3.9</v>
      </c>
      <c r="V8" s="11">
        <v>7.7</v>
      </c>
      <c r="W8" s="11">
        <v>7.7</v>
      </c>
      <c r="X8" s="11">
        <v>10.1</v>
      </c>
      <c r="Y8" s="11">
        <v>11.7</v>
      </c>
      <c r="Z8" s="11">
        <v>16.7</v>
      </c>
      <c r="AA8" s="11">
        <v>13.1</v>
      </c>
      <c r="AB8" s="11">
        <v>13</v>
      </c>
      <c r="AC8" s="11">
        <v>12.4</v>
      </c>
      <c r="AD8" s="11">
        <v>14.5</v>
      </c>
      <c r="AE8" s="11">
        <v>19.8</v>
      </c>
      <c r="AF8" s="11">
        <v>18.3</v>
      </c>
      <c r="AG8" s="14">
        <f t="shared" si="5"/>
        <v>2.1</v>
      </c>
      <c r="AH8" s="105">
        <f t="shared" si="6"/>
        <v>13</v>
      </c>
      <c r="AJ8" s="12" t="s">
        <v>23</v>
      </c>
    </row>
    <row r="9" spans="1:39" x14ac:dyDescent="0.2">
      <c r="A9" s="57" t="s">
        <v>1</v>
      </c>
      <c r="B9" s="11">
        <v>21.9</v>
      </c>
      <c r="C9" s="11">
        <v>22.4</v>
      </c>
      <c r="D9" s="11">
        <v>16.7</v>
      </c>
      <c r="E9" s="11">
        <v>11.5</v>
      </c>
      <c r="F9" s="11">
        <v>13.9</v>
      </c>
      <c r="G9" s="11">
        <v>13.9</v>
      </c>
      <c r="H9" s="11">
        <v>16.3</v>
      </c>
      <c r="I9" s="11">
        <v>15.3</v>
      </c>
      <c r="J9" s="11">
        <v>18.600000000000001</v>
      </c>
      <c r="K9" s="11">
        <v>20.399999999999999</v>
      </c>
      <c r="L9" s="11">
        <v>19</v>
      </c>
      <c r="M9" s="11">
        <v>14.9</v>
      </c>
      <c r="N9" s="11">
        <v>17.399999999999999</v>
      </c>
      <c r="O9" s="11">
        <v>20.399999999999999</v>
      </c>
      <c r="P9" s="11">
        <v>18.5</v>
      </c>
      <c r="Q9" s="11">
        <v>13</v>
      </c>
      <c r="R9" s="11">
        <v>8.1999999999999993</v>
      </c>
      <c r="S9" s="11">
        <v>8.6999999999999993</v>
      </c>
      <c r="T9" s="11">
        <v>7.1</v>
      </c>
      <c r="U9" s="11">
        <v>8.5</v>
      </c>
      <c r="V9" s="11">
        <v>12.6</v>
      </c>
      <c r="W9" s="11">
        <v>13.4</v>
      </c>
      <c r="X9" s="11">
        <v>15.2</v>
      </c>
      <c r="Y9" s="11">
        <v>18.5</v>
      </c>
      <c r="Z9" s="11">
        <v>19.600000000000001</v>
      </c>
      <c r="AA9" s="11">
        <v>20.8</v>
      </c>
      <c r="AB9" s="11">
        <v>20.7</v>
      </c>
      <c r="AC9" s="11">
        <v>19.899999999999999</v>
      </c>
      <c r="AD9" s="11">
        <v>20.8</v>
      </c>
      <c r="AE9" s="11">
        <v>21.9</v>
      </c>
      <c r="AF9" s="11">
        <v>18.399999999999999</v>
      </c>
      <c r="AG9" s="14">
        <f t="shared" si="5"/>
        <v>7.1</v>
      </c>
      <c r="AH9" s="105">
        <f t="shared" si="6"/>
        <v>16.399999999999999</v>
      </c>
      <c r="AJ9" s="12" t="s">
        <v>23</v>
      </c>
    </row>
    <row r="10" spans="1:39" x14ac:dyDescent="0.2">
      <c r="A10" s="57" t="s">
        <v>137</v>
      </c>
      <c r="B10" s="11">
        <v>20.3</v>
      </c>
      <c r="C10" s="11">
        <v>19.2</v>
      </c>
      <c r="D10" s="11">
        <v>14.2</v>
      </c>
      <c r="E10" s="11">
        <v>12.8</v>
      </c>
      <c r="F10" s="11">
        <v>14.6</v>
      </c>
      <c r="G10" s="11">
        <v>12.2</v>
      </c>
      <c r="H10" s="11">
        <v>13.9</v>
      </c>
      <c r="I10" s="11">
        <v>9.9</v>
      </c>
      <c r="J10" s="11">
        <v>12.7</v>
      </c>
      <c r="K10" s="11">
        <v>17.7</v>
      </c>
      <c r="L10" s="11">
        <v>15.5</v>
      </c>
      <c r="M10" s="11">
        <v>9.8000000000000007</v>
      </c>
      <c r="N10" s="11">
        <v>9.8000000000000007</v>
      </c>
      <c r="O10" s="11">
        <v>16.600000000000001</v>
      </c>
      <c r="P10" s="11">
        <v>16.899999999999999</v>
      </c>
      <c r="Q10" s="11">
        <v>10.6</v>
      </c>
      <c r="R10" s="11">
        <v>5.9</v>
      </c>
      <c r="S10" s="11">
        <v>7.7</v>
      </c>
      <c r="T10" s="11">
        <v>10.1</v>
      </c>
      <c r="U10" s="11">
        <v>12.2</v>
      </c>
      <c r="V10" s="11">
        <v>11.9</v>
      </c>
      <c r="W10" s="11">
        <v>14.2</v>
      </c>
      <c r="X10" s="11">
        <v>12.2</v>
      </c>
      <c r="Y10" s="11">
        <v>11.9</v>
      </c>
      <c r="Z10" s="11">
        <v>14.2</v>
      </c>
      <c r="AA10" s="11">
        <v>16.2</v>
      </c>
      <c r="AB10" s="11">
        <v>18</v>
      </c>
      <c r="AC10" s="11">
        <v>17.399999999999999</v>
      </c>
      <c r="AD10" s="11">
        <v>16.2</v>
      </c>
      <c r="AE10" s="11">
        <v>16.899999999999999</v>
      </c>
      <c r="AF10" s="11">
        <v>12.3</v>
      </c>
      <c r="AG10" s="14">
        <f t="shared" si="5"/>
        <v>5.9</v>
      </c>
      <c r="AH10" s="105">
        <f t="shared" si="6"/>
        <v>13.677419354838706</v>
      </c>
      <c r="AI10" s="12" t="s">
        <v>23</v>
      </c>
      <c r="AJ10" t="s">
        <v>23</v>
      </c>
      <c r="AL10" t="s">
        <v>23</v>
      </c>
      <c r="AM10" t="s">
        <v>23</v>
      </c>
    </row>
    <row r="11" spans="1:39" x14ac:dyDescent="0.2">
      <c r="A11" s="57" t="s">
        <v>19</v>
      </c>
      <c r="B11" s="11">
        <v>19.7</v>
      </c>
      <c r="C11" s="11">
        <v>20.399999999999999</v>
      </c>
      <c r="D11" s="11">
        <v>15.5</v>
      </c>
      <c r="E11" s="11">
        <v>12</v>
      </c>
      <c r="F11" s="11">
        <v>16.7</v>
      </c>
      <c r="G11" s="11">
        <v>14.8</v>
      </c>
      <c r="H11" s="11">
        <v>13.2</v>
      </c>
      <c r="I11" s="11">
        <v>13.6</v>
      </c>
      <c r="J11" s="11">
        <v>15.1</v>
      </c>
      <c r="K11" s="11">
        <v>19.399999999999999</v>
      </c>
      <c r="L11" s="11">
        <v>19.600000000000001</v>
      </c>
      <c r="M11" s="11">
        <v>12.3</v>
      </c>
      <c r="N11" s="11">
        <v>13.8</v>
      </c>
      <c r="O11" s="11">
        <v>20</v>
      </c>
      <c r="P11" s="11">
        <v>18.7</v>
      </c>
      <c r="Q11" s="11">
        <v>13.6</v>
      </c>
      <c r="R11" s="11">
        <v>7.3</v>
      </c>
      <c r="S11" s="11">
        <v>6.2</v>
      </c>
      <c r="T11" s="11">
        <v>7.9</v>
      </c>
      <c r="U11" s="11">
        <v>5.8</v>
      </c>
      <c r="V11" s="11">
        <v>7</v>
      </c>
      <c r="W11" s="11">
        <v>8.4</v>
      </c>
      <c r="X11" s="11">
        <v>13.6</v>
      </c>
      <c r="Y11" s="11">
        <v>15</v>
      </c>
      <c r="Z11" s="11">
        <v>15.9</v>
      </c>
      <c r="AA11" s="11">
        <v>17.399999999999999</v>
      </c>
      <c r="AB11" s="11">
        <v>18.8</v>
      </c>
      <c r="AC11" s="11">
        <v>17.2</v>
      </c>
      <c r="AD11" s="11">
        <v>17.8</v>
      </c>
      <c r="AE11" s="11">
        <v>18.899999999999999</v>
      </c>
      <c r="AF11" s="11">
        <v>15.7</v>
      </c>
      <c r="AG11" s="14">
        <f t="shared" si="5"/>
        <v>5.8</v>
      </c>
      <c r="AH11" s="105">
        <f t="shared" si="6"/>
        <v>14.558064516129031</v>
      </c>
      <c r="AM11" t="s">
        <v>23</v>
      </c>
    </row>
    <row r="12" spans="1:39" x14ac:dyDescent="0.2">
      <c r="A12" s="57" t="s">
        <v>205</v>
      </c>
      <c r="B12" s="11">
        <v>18.3</v>
      </c>
      <c r="C12" s="11">
        <v>17.7</v>
      </c>
      <c r="D12" s="11">
        <v>16</v>
      </c>
      <c r="E12" s="11">
        <v>14.7</v>
      </c>
      <c r="F12" s="11">
        <v>9.5</v>
      </c>
      <c r="G12" s="11">
        <v>9.9</v>
      </c>
      <c r="H12" s="11">
        <v>10.7</v>
      </c>
      <c r="I12" s="11">
        <v>13.3</v>
      </c>
      <c r="J12" s="11">
        <v>16.399999999999999</v>
      </c>
      <c r="K12" s="11">
        <v>16.899999999999999</v>
      </c>
      <c r="L12" s="11">
        <v>19.600000000000001</v>
      </c>
      <c r="M12" s="11">
        <v>18.3</v>
      </c>
      <c r="N12" s="11">
        <v>15.2</v>
      </c>
      <c r="O12" s="11">
        <v>17.3</v>
      </c>
      <c r="P12" s="11">
        <v>19.3</v>
      </c>
      <c r="Q12" s="11">
        <v>17.5</v>
      </c>
      <c r="R12" s="11">
        <v>10</v>
      </c>
      <c r="S12" s="11">
        <v>6.9</v>
      </c>
      <c r="T12" s="11">
        <v>5.8</v>
      </c>
      <c r="U12" s="11">
        <v>5.8</v>
      </c>
      <c r="V12" s="11">
        <v>5.7</v>
      </c>
      <c r="W12" s="11">
        <v>6.8</v>
      </c>
      <c r="X12" s="11">
        <v>8.1</v>
      </c>
      <c r="Y12" s="11">
        <v>10.4</v>
      </c>
      <c r="Z12" s="11">
        <v>13.3</v>
      </c>
      <c r="AA12" s="11">
        <v>12.6</v>
      </c>
      <c r="AB12" s="11">
        <v>12.4</v>
      </c>
      <c r="AC12" s="11">
        <v>13.9</v>
      </c>
      <c r="AD12" s="11">
        <v>17.7</v>
      </c>
      <c r="AE12" s="11">
        <v>17.5</v>
      </c>
      <c r="AF12" s="11">
        <v>18.899999999999999</v>
      </c>
      <c r="AG12" s="14">
        <f t="shared" si="5"/>
        <v>5.7</v>
      </c>
      <c r="AH12" s="105">
        <f t="shared" si="6"/>
        <v>13.432258064516128</v>
      </c>
    </row>
    <row r="13" spans="1:39" x14ac:dyDescent="0.2">
      <c r="A13" s="57" t="s">
        <v>206</v>
      </c>
      <c r="B13" s="11">
        <v>18.899999999999999</v>
      </c>
      <c r="C13" s="11">
        <v>18.5</v>
      </c>
      <c r="D13" s="11">
        <v>17.5</v>
      </c>
      <c r="E13" s="11">
        <v>12.8</v>
      </c>
      <c r="F13" s="11">
        <v>10</v>
      </c>
      <c r="G13" s="11">
        <v>11.2</v>
      </c>
      <c r="H13" s="11">
        <v>12.6</v>
      </c>
      <c r="I13" s="11">
        <v>0</v>
      </c>
      <c r="J13" s="11">
        <v>0</v>
      </c>
      <c r="K13" s="11">
        <v>17.5</v>
      </c>
      <c r="L13" s="11">
        <v>18.3</v>
      </c>
      <c r="M13" s="11">
        <v>17.100000000000001</v>
      </c>
      <c r="N13" s="11">
        <v>15.2</v>
      </c>
      <c r="O13" s="11">
        <v>17.5</v>
      </c>
      <c r="P13" s="11">
        <v>17.3</v>
      </c>
      <c r="Q13" s="11">
        <v>16.7</v>
      </c>
      <c r="R13" s="11">
        <v>8.6</v>
      </c>
      <c r="S13" s="11">
        <v>5.8</v>
      </c>
      <c r="T13" s="11">
        <v>5.6</v>
      </c>
      <c r="U13" s="11">
        <v>6</v>
      </c>
      <c r="V13" s="11">
        <v>0</v>
      </c>
      <c r="W13" s="11">
        <v>0</v>
      </c>
      <c r="X13" s="11">
        <v>9.1999999999999993</v>
      </c>
      <c r="Y13" s="11">
        <v>11.6</v>
      </c>
      <c r="Z13" s="11">
        <v>14.2</v>
      </c>
      <c r="AA13" s="11">
        <v>13.2</v>
      </c>
      <c r="AB13" s="11">
        <v>13.6</v>
      </c>
      <c r="AC13" s="11">
        <v>14.4</v>
      </c>
      <c r="AD13" s="11">
        <v>15.4</v>
      </c>
      <c r="AE13" s="11">
        <v>15.8</v>
      </c>
      <c r="AF13" s="11">
        <v>17.899999999999999</v>
      </c>
      <c r="AG13" s="14">
        <f t="shared" ref="AG13" si="7">MIN(B13:AF13)</f>
        <v>0</v>
      </c>
      <c r="AH13" s="105">
        <f t="shared" ref="AH13" si="8">AVERAGE(B13:AF13)</f>
        <v>12.012903225806451</v>
      </c>
    </row>
    <row r="14" spans="1:39" x14ac:dyDescent="0.2">
      <c r="A14" s="57" t="s">
        <v>4</v>
      </c>
      <c r="B14" s="11">
        <v>19.3</v>
      </c>
      <c r="C14" s="11">
        <v>20</v>
      </c>
      <c r="D14" s="11">
        <v>11.4</v>
      </c>
      <c r="E14" s="11">
        <v>10.8</v>
      </c>
      <c r="F14" s="11">
        <v>13.2</v>
      </c>
      <c r="G14" s="11">
        <v>13.4</v>
      </c>
      <c r="H14" s="11">
        <v>14.8</v>
      </c>
      <c r="I14" s="11">
        <v>13.1</v>
      </c>
      <c r="J14" s="11">
        <v>14.4</v>
      </c>
      <c r="K14" s="11">
        <v>16.7</v>
      </c>
      <c r="L14" s="11">
        <v>15.8</v>
      </c>
      <c r="M14" s="11">
        <v>11.9</v>
      </c>
      <c r="N14" s="11">
        <v>12.8</v>
      </c>
      <c r="O14" s="11">
        <v>16.100000000000001</v>
      </c>
      <c r="P14" s="11">
        <v>15.4</v>
      </c>
      <c r="Q14" s="11">
        <v>10</v>
      </c>
      <c r="R14" s="11">
        <v>5.8</v>
      </c>
      <c r="S14" s="11">
        <v>5.6</v>
      </c>
      <c r="T14" s="11">
        <v>8.1</v>
      </c>
      <c r="U14" s="11">
        <v>5</v>
      </c>
      <c r="V14" s="11">
        <v>7.1</v>
      </c>
      <c r="W14" s="11">
        <v>9.5</v>
      </c>
      <c r="X14" s="11">
        <v>13.7</v>
      </c>
      <c r="Y14" s="11">
        <v>13.1</v>
      </c>
      <c r="Z14" s="11">
        <v>13.8</v>
      </c>
      <c r="AA14" s="11">
        <v>15</v>
      </c>
      <c r="AB14" s="11">
        <v>16</v>
      </c>
      <c r="AC14" s="11">
        <v>18.2</v>
      </c>
      <c r="AD14" s="11">
        <v>19.600000000000001</v>
      </c>
      <c r="AE14" s="11">
        <v>14.9</v>
      </c>
      <c r="AF14" s="11">
        <v>12.5</v>
      </c>
      <c r="AG14" s="14">
        <f t="shared" si="5"/>
        <v>5</v>
      </c>
      <c r="AH14" s="105">
        <f t="shared" si="6"/>
        <v>13.129032258064518</v>
      </c>
      <c r="AI14" s="12" t="s">
        <v>23</v>
      </c>
      <c r="AJ14" t="s">
        <v>23</v>
      </c>
      <c r="AL14" t="s">
        <v>23</v>
      </c>
    </row>
    <row r="15" spans="1:39" x14ac:dyDescent="0.2">
      <c r="A15" s="57" t="s">
        <v>138</v>
      </c>
      <c r="B15" s="11">
        <v>18.100000000000001</v>
      </c>
      <c r="C15" s="11">
        <v>18.3</v>
      </c>
      <c r="D15" s="11">
        <v>17.5</v>
      </c>
      <c r="E15" s="11">
        <v>11.7</v>
      </c>
      <c r="F15" s="11">
        <v>15</v>
      </c>
      <c r="G15" s="11">
        <v>10.9</v>
      </c>
      <c r="H15" s="11">
        <v>12.9</v>
      </c>
      <c r="I15" s="11">
        <v>12.2</v>
      </c>
      <c r="J15" s="11">
        <v>13.7</v>
      </c>
      <c r="K15" s="11">
        <v>16.600000000000001</v>
      </c>
      <c r="L15" s="11">
        <v>19.399999999999999</v>
      </c>
      <c r="M15" s="11">
        <v>14</v>
      </c>
      <c r="N15" s="11">
        <v>14</v>
      </c>
      <c r="O15" s="11">
        <v>17.7</v>
      </c>
      <c r="P15" s="11">
        <v>18.2</v>
      </c>
      <c r="Q15" s="11">
        <v>14.3</v>
      </c>
      <c r="R15" s="11">
        <v>7.1</v>
      </c>
      <c r="S15" s="11">
        <v>5.8</v>
      </c>
      <c r="T15" s="11">
        <v>5.6</v>
      </c>
      <c r="U15" s="11">
        <v>5</v>
      </c>
      <c r="V15" s="11">
        <v>6.6</v>
      </c>
      <c r="W15" s="11">
        <v>7.1</v>
      </c>
      <c r="X15" s="11">
        <v>11.8</v>
      </c>
      <c r="Y15" s="11">
        <v>11.5</v>
      </c>
      <c r="Z15" s="11">
        <v>13.6</v>
      </c>
      <c r="AA15" s="11">
        <v>15.8</v>
      </c>
      <c r="AB15" s="11">
        <v>14</v>
      </c>
      <c r="AC15" s="11">
        <v>14.5</v>
      </c>
      <c r="AD15" s="11">
        <v>16.899999999999999</v>
      </c>
      <c r="AE15" s="11">
        <v>20.2</v>
      </c>
      <c r="AF15" s="11">
        <v>17.7</v>
      </c>
      <c r="AG15" s="14">
        <f t="shared" si="5"/>
        <v>5</v>
      </c>
      <c r="AH15" s="105">
        <f t="shared" si="6"/>
        <v>13.474193548387099</v>
      </c>
      <c r="AL15" t="s">
        <v>23</v>
      </c>
    </row>
    <row r="16" spans="1:39" x14ac:dyDescent="0.2">
      <c r="A16" s="57" t="s">
        <v>5</v>
      </c>
      <c r="B16" s="11">
        <v>20.6</v>
      </c>
      <c r="C16" s="11">
        <v>18.899999999999999</v>
      </c>
      <c r="D16" s="11">
        <v>15.7</v>
      </c>
      <c r="E16" s="11">
        <v>9.8000000000000007</v>
      </c>
      <c r="F16" s="11">
        <v>14.1</v>
      </c>
      <c r="G16" s="11">
        <v>12.1</v>
      </c>
      <c r="H16" s="11">
        <v>13</v>
      </c>
      <c r="I16" s="11">
        <v>9.3000000000000007</v>
      </c>
      <c r="J16" s="11">
        <v>11.7</v>
      </c>
      <c r="K16" s="11">
        <v>14.5</v>
      </c>
      <c r="L16" s="11">
        <v>17.399999999999999</v>
      </c>
      <c r="M16" s="152">
        <v>8.6999999999999993</v>
      </c>
      <c r="N16" s="11">
        <v>10.3</v>
      </c>
      <c r="O16" s="11">
        <v>17.3</v>
      </c>
      <c r="P16" s="11">
        <v>16.2</v>
      </c>
      <c r="Q16" s="11">
        <v>11.9</v>
      </c>
      <c r="R16" s="11">
        <v>4.7</v>
      </c>
      <c r="S16" s="11">
        <v>3.8</v>
      </c>
      <c r="T16" s="11">
        <v>4.5</v>
      </c>
      <c r="U16" s="11">
        <v>1.8</v>
      </c>
      <c r="V16" s="11">
        <v>3.7</v>
      </c>
      <c r="W16" s="11">
        <v>4</v>
      </c>
      <c r="X16" s="11">
        <v>12.8</v>
      </c>
      <c r="Y16" s="11">
        <v>9.1999999999999993</v>
      </c>
      <c r="Z16" s="11">
        <v>11.7</v>
      </c>
      <c r="AA16" s="11">
        <v>13.9</v>
      </c>
      <c r="AB16" s="11">
        <v>14.3</v>
      </c>
      <c r="AC16" s="11">
        <v>15.8</v>
      </c>
      <c r="AD16" s="11">
        <v>16.3</v>
      </c>
      <c r="AE16" s="11">
        <v>19</v>
      </c>
      <c r="AF16" s="11">
        <v>15.9</v>
      </c>
      <c r="AG16" s="14">
        <f t="shared" si="5"/>
        <v>1.8</v>
      </c>
      <c r="AH16" s="105">
        <f t="shared" si="6"/>
        <v>12.029032258064515</v>
      </c>
      <c r="AJ16" t="s">
        <v>23</v>
      </c>
      <c r="AK16" t="s">
        <v>23</v>
      </c>
      <c r="AL16" t="s">
        <v>23</v>
      </c>
    </row>
    <row r="17" spans="1:39" x14ac:dyDescent="0.2">
      <c r="A17" s="57" t="s">
        <v>127</v>
      </c>
      <c r="B17" s="11">
        <v>19.2</v>
      </c>
      <c r="C17" s="11">
        <v>18.600000000000001</v>
      </c>
      <c r="D17" s="11">
        <v>17.100000000000001</v>
      </c>
      <c r="E17" s="11">
        <v>12.4</v>
      </c>
      <c r="F17" s="11">
        <v>10.199999999999999</v>
      </c>
      <c r="G17" s="11">
        <v>10.6</v>
      </c>
      <c r="H17" s="11">
        <v>13.5</v>
      </c>
      <c r="I17" s="11">
        <v>11</v>
      </c>
      <c r="J17" s="11">
        <v>14.7</v>
      </c>
      <c r="K17" s="11">
        <v>17.7</v>
      </c>
      <c r="L17" s="11">
        <v>19</v>
      </c>
      <c r="M17" s="11">
        <v>10.4</v>
      </c>
      <c r="N17" s="11">
        <v>11.4</v>
      </c>
      <c r="O17" s="11">
        <v>16.7</v>
      </c>
      <c r="P17" s="11">
        <v>18.100000000000001</v>
      </c>
      <c r="Q17" s="11">
        <v>13.6</v>
      </c>
      <c r="R17" s="11">
        <v>6.6</v>
      </c>
      <c r="S17" s="11">
        <v>6.1</v>
      </c>
      <c r="T17" s="11">
        <v>7.2</v>
      </c>
      <c r="U17" s="11">
        <v>2.9</v>
      </c>
      <c r="V17" s="11">
        <v>6.5</v>
      </c>
      <c r="W17" s="11">
        <v>6.4</v>
      </c>
      <c r="X17" s="11">
        <v>9.6999999999999993</v>
      </c>
      <c r="Y17" s="11">
        <v>13.2</v>
      </c>
      <c r="Z17" s="11">
        <v>14.5</v>
      </c>
      <c r="AA17" s="11">
        <v>16.8</v>
      </c>
      <c r="AB17" s="11">
        <v>14.6</v>
      </c>
      <c r="AC17" s="11">
        <v>15.7</v>
      </c>
      <c r="AD17" s="11">
        <v>18.7</v>
      </c>
      <c r="AE17" s="11">
        <v>19.2</v>
      </c>
      <c r="AF17" s="11">
        <v>18</v>
      </c>
      <c r="AG17" s="14">
        <f t="shared" si="5"/>
        <v>2.9</v>
      </c>
      <c r="AH17" s="105">
        <f t="shared" si="6"/>
        <v>13.235483870967739</v>
      </c>
      <c r="AJ17" t="s">
        <v>23</v>
      </c>
    </row>
    <row r="18" spans="1:39" x14ac:dyDescent="0.2">
      <c r="A18" s="57" t="s">
        <v>9</v>
      </c>
      <c r="B18" s="11">
        <v>19.8</v>
      </c>
      <c r="C18" s="11">
        <v>20.5</v>
      </c>
      <c r="D18" s="11">
        <v>15.2</v>
      </c>
      <c r="E18" s="11">
        <v>8.8000000000000007</v>
      </c>
      <c r="F18" s="11">
        <v>13.9</v>
      </c>
      <c r="G18" s="11">
        <v>12.6</v>
      </c>
      <c r="H18" s="11">
        <v>11.9</v>
      </c>
      <c r="I18" s="11">
        <v>11</v>
      </c>
      <c r="J18" s="11">
        <v>13.3</v>
      </c>
      <c r="K18" s="11">
        <v>17</v>
      </c>
      <c r="L18" s="11">
        <v>18.2</v>
      </c>
      <c r="M18" s="11">
        <v>11.8</v>
      </c>
      <c r="N18" s="11">
        <v>13.7</v>
      </c>
      <c r="O18" s="11">
        <v>17.7</v>
      </c>
      <c r="P18" s="11">
        <v>17.100000000000001</v>
      </c>
      <c r="Q18" s="11">
        <v>11.4</v>
      </c>
      <c r="R18" s="11">
        <v>4.5999999999999996</v>
      </c>
      <c r="S18" s="11">
        <v>5.4</v>
      </c>
      <c r="T18" s="11">
        <v>4.8</v>
      </c>
      <c r="U18" s="11">
        <v>4.4000000000000004</v>
      </c>
      <c r="V18" s="11">
        <v>7.9</v>
      </c>
      <c r="W18" s="11">
        <v>9.6999999999999993</v>
      </c>
      <c r="X18" s="11">
        <v>11.6</v>
      </c>
      <c r="Y18" s="11">
        <v>13.7</v>
      </c>
      <c r="Z18" s="11">
        <v>18.7</v>
      </c>
      <c r="AA18" s="11">
        <v>18.5</v>
      </c>
      <c r="AB18" s="11">
        <v>17.899999999999999</v>
      </c>
      <c r="AC18" s="11">
        <v>17.100000000000001</v>
      </c>
      <c r="AD18" s="11">
        <v>19.3</v>
      </c>
      <c r="AE18" s="11">
        <v>20</v>
      </c>
      <c r="AF18" s="11">
        <v>16</v>
      </c>
      <c r="AG18" s="14">
        <f t="shared" si="5"/>
        <v>4.4000000000000004</v>
      </c>
      <c r="AH18" s="105">
        <f t="shared" si="6"/>
        <v>13.661290322580646</v>
      </c>
    </row>
    <row r="19" spans="1:39" x14ac:dyDescent="0.2">
      <c r="A19" s="57" t="s">
        <v>20</v>
      </c>
      <c r="B19" s="11">
        <v>19.3</v>
      </c>
      <c r="C19" s="11">
        <v>18.899999999999999</v>
      </c>
      <c r="D19" s="11">
        <v>17.2</v>
      </c>
      <c r="E19" s="11">
        <v>14.2</v>
      </c>
      <c r="F19" s="11">
        <v>11.1</v>
      </c>
      <c r="G19" s="11">
        <v>12.8</v>
      </c>
      <c r="H19" s="11">
        <v>14</v>
      </c>
      <c r="I19" s="11">
        <v>14.4</v>
      </c>
      <c r="J19" s="11">
        <v>16.8</v>
      </c>
      <c r="K19" s="11">
        <v>17.899999999999999</v>
      </c>
      <c r="L19" s="11">
        <v>19.899999999999999</v>
      </c>
      <c r="M19" s="11">
        <v>19.399999999999999</v>
      </c>
      <c r="N19" s="11">
        <v>18.7</v>
      </c>
      <c r="O19" s="11">
        <v>20.8</v>
      </c>
      <c r="P19" s="11">
        <v>18.7</v>
      </c>
      <c r="Q19" s="11">
        <v>17.8</v>
      </c>
      <c r="R19" s="11">
        <v>11.5</v>
      </c>
      <c r="S19" s="11">
        <v>7.7</v>
      </c>
      <c r="T19" s="11">
        <v>7.6</v>
      </c>
      <c r="U19" s="11">
        <v>8.1999999999999993</v>
      </c>
      <c r="V19" s="11">
        <v>9.1</v>
      </c>
      <c r="W19" s="11">
        <v>10.1</v>
      </c>
      <c r="X19" s="11">
        <v>14.1</v>
      </c>
      <c r="Y19" s="11">
        <v>16.2</v>
      </c>
      <c r="Z19" s="11">
        <v>17.399999999999999</v>
      </c>
      <c r="AA19" s="11">
        <v>19.5</v>
      </c>
      <c r="AB19" s="11">
        <v>18.2</v>
      </c>
      <c r="AC19" s="11">
        <v>17.7</v>
      </c>
      <c r="AD19" s="11">
        <v>19.2</v>
      </c>
      <c r="AE19" s="11">
        <v>20.7</v>
      </c>
      <c r="AF19" s="11">
        <v>19.5</v>
      </c>
      <c r="AG19" s="14">
        <f t="shared" si="5"/>
        <v>7.6</v>
      </c>
      <c r="AH19" s="105">
        <f t="shared" si="6"/>
        <v>15.761290322580646</v>
      </c>
      <c r="AI19" s="12" t="s">
        <v>23</v>
      </c>
      <c r="AJ19" t="s">
        <v>23</v>
      </c>
      <c r="AL19" t="s">
        <v>23</v>
      </c>
    </row>
    <row r="20" spans="1:39" x14ac:dyDescent="0.2">
      <c r="A20" s="57" t="s">
        <v>6</v>
      </c>
      <c r="B20" s="11">
        <v>21.5</v>
      </c>
      <c r="C20" s="11">
        <v>23</v>
      </c>
      <c r="D20" s="11">
        <v>19.7</v>
      </c>
      <c r="E20" s="11">
        <v>15.1</v>
      </c>
      <c r="F20" s="11">
        <v>14.8</v>
      </c>
      <c r="G20" s="11">
        <v>13</v>
      </c>
      <c r="H20" s="11">
        <v>15</v>
      </c>
      <c r="I20" s="11">
        <v>14.6</v>
      </c>
      <c r="J20" s="11">
        <v>17.600000000000001</v>
      </c>
      <c r="K20" s="11">
        <v>18</v>
      </c>
      <c r="L20" s="11">
        <v>19.600000000000001</v>
      </c>
      <c r="M20" s="11">
        <v>17</v>
      </c>
      <c r="N20" s="11">
        <v>15.2</v>
      </c>
      <c r="O20" s="11">
        <v>16.899999999999999</v>
      </c>
      <c r="P20" s="11">
        <v>18.600000000000001</v>
      </c>
      <c r="Q20" s="11">
        <v>17.7</v>
      </c>
      <c r="R20" s="11">
        <v>9.6999999999999993</v>
      </c>
      <c r="S20" s="11">
        <v>7.9</v>
      </c>
      <c r="T20" s="11">
        <v>7.4</v>
      </c>
      <c r="U20" s="11">
        <v>7.6</v>
      </c>
      <c r="V20" s="11">
        <v>8.5</v>
      </c>
      <c r="W20" s="11">
        <v>9.4</v>
      </c>
      <c r="X20" s="11">
        <v>11.6</v>
      </c>
      <c r="Y20" s="11">
        <v>13.2</v>
      </c>
      <c r="Z20" s="11">
        <v>16.7</v>
      </c>
      <c r="AA20" s="11">
        <v>16.2</v>
      </c>
      <c r="AB20" s="11">
        <v>14.6</v>
      </c>
      <c r="AC20" s="11">
        <v>16.600000000000001</v>
      </c>
      <c r="AD20" s="11">
        <v>18.3</v>
      </c>
      <c r="AE20" s="11">
        <v>21</v>
      </c>
      <c r="AF20" s="11">
        <v>19.7</v>
      </c>
      <c r="AG20" s="14">
        <f t="shared" si="5"/>
        <v>7.4</v>
      </c>
      <c r="AH20" s="105">
        <f t="shared" si="6"/>
        <v>15.345161290322578</v>
      </c>
    </row>
    <row r="21" spans="1:39" s="5" customFormat="1" ht="17.100000000000001" customHeight="1" x14ac:dyDescent="0.2">
      <c r="A21" s="58" t="s">
        <v>191</v>
      </c>
      <c r="B21" s="13">
        <f t="shared" ref="B21:AG21" si="9">MIN(B5:B20)</f>
        <v>17.7</v>
      </c>
      <c r="C21" s="13">
        <f t="shared" si="9"/>
        <v>17.100000000000001</v>
      </c>
      <c r="D21" s="13">
        <f t="shared" si="9"/>
        <v>11.4</v>
      </c>
      <c r="E21" s="13">
        <f t="shared" si="9"/>
        <v>8.8000000000000007</v>
      </c>
      <c r="F21" s="13">
        <f t="shared" si="9"/>
        <v>9.5</v>
      </c>
      <c r="G21" s="13">
        <f t="shared" si="9"/>
        <v>9.1</v>
      </c>
      <c r="H21" s="13">
        <f t="shared" si="9"/>
        <v>10.7</v>
      </c>
      <c r="I21" s="13">
        <f t="shared" si="9"/>
        <v>0</v>
      </c>
      <c r="J21" s="13">
        <f t="shared" si="9"/>
        <v>0</v>
      </c>
      <c r="K21" s="13">
        <f t="shared" si="9"/>
        <v>14.5</v>
      </c>
      <c r="L21" s="13">
        <f t="shared" si="9"/>
        <v>15.2</v>
      </c>
      <c r="M21" s="13">
        <f t="shared" si="9"/>
        <v>8.6999999999999993</v>
      </c>
      <c r="N21" s="13">
        <f t="shared" si="9"/>
        <v>9.8000000000000007</v>
      </c>
      <c r="O21" s="13">
        <f t="shared" si="9"/>
        <v>15.5</v>
      </c>
      <c r="P21" s="13">
        <f t="shared" si="9"/>
        <v>15.1</v>
      </c>
      <c r="Q21" s="13">
        <f t="shared" si="9"/>
        <v>10</v>
      </c>
      <c r="R21" s="13">
        <f t="shared" si="9"/>
        <v>4.5999999999999996</v>
      </c>
      <c r="S21" s="13">
        <f t="shared" si="9"/>
        <v>3.8</v>
      </c>
      <c r="T21" s="13">
        <f t="shared" si="9"/>
        <v>2.1</v>
      </c>
      <c r="U21" s="13">
        <f t="shared" si="9"/>
        <v>1.8</v>
      </c>
      <c r="V21" s="13">
        <f t="shared" si="9"/>
        <v>0</v>
      </c>
      <c r="W21" s="13">
        <f t="shared" si="9"/>
        <v>0</v>
      </c>
      <c r="X21" s="13">
        <f t="shared" si="9"/>
        <v>8.1</v>
      </c>
      <c r="Y21" s="13">
        <f t="shared" si="9"/>
        <v>9.1999999999999993</v>
      </c>
      <c r="Z21" s="13">
        <f t="shared" si="9"/>
        <v>11.7</v>
      </c>
      <c r="AA21" s="13">
        <f t="shared" si="9"/>
        <v>12.6</v>
      </c>
      <c r="AB21" s="13">
        <f t="shared" si="9"/>
        <v>12.4</v>
      </c>
      <c r="AC21" s="13">
        <f t="shared" si="9"/>
        <v>12.4</v>
      </c>
      <c r="AD21" s="13">
        <f t="shared" si="9"/>
        <v>14.5</v>
      </c>
      <c r="AE21" s="13">
        <f t="shared" si="9"/>
        <v>14.7</v>
      </c>
      <c r="AF21" s="13">
        <f t="shared" si="9"/>
        <v>12.3</v>
      </c>
      <c r="AG21" s="15">
        <f t="shared" si="9"/>
        <v>0</v>
      </c>
      <c r="AH21" s="91">
        <f>AVERAGE(AH5:AH20)</f>
        <v>13.707056451612901</v>
      </c>
      <c r="AL21" s="5" t="s">
        <v>23</v>
      </c>
    </row>
    <row r="22" spans="1:39" x14ac:dyDescent="0.2">
      <c r="A22" s="46"/>
      <c r="B22" s="47"/>
      <c r="C22" s="47"/>
      <c r="D22" s="47" t="s">
        <v>76</v>
      </c>
      <c r="E22" s="47"/>
      <c r="F22" s="47"/>
      <c r="G22" s="4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54"/>
      <c r="AE22" s="54"/>
      <c r="AF22" s="60" t="s">
        <v>23</v>
      </c>
      <c r="AG22" s="51"/>
      <c r="AH22" s="53"/>
    </row>
    <row r="23" spans="1:39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7"/>
      <c r="K23" s="87"/>
      <c r="L23" s="87"/>
      <c r="M23" s="87" t="s">
        <v>21</v>
      </c>
      <c r="N23" s="87"/>
      <c r="O23" s="87"/>
      <c r="P23" s="87"/>
      <c r="Q23" s="87"/>
      <c r="R23" s="87"/>
      <c r="S23" s="87"/>
      <c r="T23" s="162" t="s">
        <v>195</v>
      </c>
      <c r="U23" s="162"/>
      <c r="V23" s="162"/>
      <c r="W23" s="162"/>
      <c r="X23" s="162"/>
      <c r="Y23" s="87"/>
      <c r="Z23" s="87"/>
      <c r="AA23" s="87"/>
      <c r="AB23" s="87"/>
      <c r="AC23" s="87"/>
      <c r="AD23" s="87"/>
      <c r="AE23" s="107"/>
      <c r="AF23" s="87"/>
      <c r="AG23" s="51"/>
      <c r="AH23" s="50"/>
      <c r="AL23" t="s">
        <v>23</v>
      </c>
      <c r="AM23" t="s">
        <v>23</v>
      </c>
    </row>
    <row r="24" spans="1:39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8"/>
      <c r="K24" s="88"/>
      <c r="L24" s="88"/>
      <c r="M24" s="88" t="s">
        <v>22</v>
      </c>
      <c r="N24" s="88"/>
      <c r="O24" s="88"/>
      <c r="P24" s="88"/>
      <c r="Q24" s="87"/>
      <c r="R24" s="87"/>
      <c r="S24" s="87"/>
      <c r="T24" s="163" t="s">
        <v>73</v>
      </c>
      <c r="U24" s="163"/>
      <c r="V24" s="163"/>
      <c r="W24" s="163"/>
      <c r="X24" s="163"/>
      <c r="Y24" s="87"/>
      <c r="Z24" s="87"/>
      <c r="AA24" s="87"/>
      <c r="AB24" s="87"/>
      <c r="AC24" s="87"/>
      <c r="AD24" s="54"/>
      <c r="AE24" s="54"/>
      <c r="AF24" s="54"/>
      <c r="AG24" s="51"/>
      <c r="AH24" s="50"/>
    </row>
    <row r="25" spans="1:39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54"/>
      <c r="AE25" s="54"/>
      <c r="AF25" s="54"/>
      <c r="AG25" s="51"/>
      <c r="AH25" s="92"/>
    </row>
    <row r="26" spans="1:39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107"/>
      <c r="AF26" s="54"/>
      <c r="AG26" s="51"/>
      <c r="AH26" s="53"/>
      <c r="AK26" t="s">
        <v>23</v>
      </c>
      <c r="AL26" t="s">
        <v>23</v>
      </c>
    </row>
    <row r="27" spans="1:39" x14ac:dyDescent="0.2">
      <c r="A27" s="4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107"/>
      <c r="AF27" s="55"/>
      <c r="AG27" s="51"/>
      <c r="AH27" s="53"/>
      <c r="AL27" t="s">
        <v>23</v>
      </c>
    </row>
    <row r="28" spans="1:39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93"/>
      <c r="AL28" t="s">
        <v>23</v>
      </c>
    </row>
    <row r="29" spans="1:39" x14ac:dyDescent="0.2">
      <c r="AJ29" t="s">
        <v>23</v>
      </c>
    </row>
    <row r="31" spans="1:39" x14ac:dyDescent="0.2">
      <c r="AD31" s="2" t="s">
        <v>23</v>
      </c>
    </row>
    <row r="33" spans="4:39" x14ac:dyDescent="0.2">
      <c r="AI33" s="12" t="s">
        <v>23</v>
      </c>
      <c r="AJ33" t="s">
        <v>23</v>
      </c>
    </row>
    <row r="34" spans="4:39" x14ac:dyDescent="0.2">
      <c r="AK34" s="12" t="s">
        <v>23</v>
      </c>
      <c r="AL34" s="12" t="s">
        <v>23</v>
      </c>
    </row>
    <row r="35" spans="4:39" x14ac:dyDescent="0.2">
      <c r="AJ35" s="12" t="s">
        <v>23</v>
      </c>
      <c r="AK35" s="12" t="s">
        <v>23</v>
      </c>
    </row>
    <row r="36" spans="4:39" x14ac:dyDescent="0.2">
      <c r="I36" s="2" t="s">
        <v>23</v>
      </c>
      <c r="Y36" s="2" t="s">
        <v>23</v>
      </c>
      <c r="AB36" s="2" t="s">
        <v>23</v>
      </c>
      <c r="AI36" t="s">
        <v>23</v>
      </c>
      <c r="AJ36" s="12" t="s">
        <v>23</v>
      </c>
      <c r="AK36" s="12" t="s">
        <v>23</v>
      </c>
      <c r="AL36" s="12" t="s">
        <v>23</v>
      </c>
    </row>
    <row r="37" spans="4:39" x14ac:dyDescent="0.2">
      <c r="D37" s="2" t="s">
        <v>23</v>
      </c>
      <c r="AJ37" s="12" t="s">
        <v>23</v>
      </c>
      <c r="AK37" s="12" t="s">
        <v>23</v>
      </c>
    </row>
    <row r="38" spans="4:39" x14ac:dyDescent="0.2">
      <c r="AK38" s="12" t="s">
        <v>23</v>
      </c>
      <c r="AM38" s="12" t="s">
        <v>23</v>
      </c>
    </row>
    <row r="39" spans="4:39" x14ac:dyDescent="0.2">
      <c r="AL39" s="12" t="s">
        <v>23</v>
      </c>
    </row>
    <row r="43" spans="4:39" x14ac:dyDescent="0.2">
      <c r="AI43" s="12" t="s">
        <v>23</v>
      </c>
    </row>
  </sheetData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24:X2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3:X2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1:AF21 B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4.140625" style="2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70" t="s">
        <v>198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2"/>
    </row>
    <row r="2" spans="1:37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9"/>
    </row>
    <row r="3" spans="1:37" s="5" customFormat="1" ht="20.100000000000001" customHeight="1" x14ac:dyDescent="0.2">
      <c r="A3" s="17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64">
        <v>30</v>
      </c>
      <c r="AF3" s="165">
        <v>31</v>
      </c>
      <c r="AG3" s="185" t="s">
        <v>13</v>
      </c>
    </row>
    <row r="4" spans="1:37" s="5" customFormat="1" ht="20.100000000000001" customHeight="1" x14ac:dyDescent="0.2">
      <c r="A4" s="1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6"/>
      <c r="AG4" s="186"/>
    </row>
    <row r="5" spans="1:37" s="5" customFormat="1" x14ac:dyDescent="0.2">
      <c r="A5" s="57" t="s">
        <v>17</v>
      </c>
      <c r="B5" s="11">
        <v>78.5</v>
      </c>
      <c r="C5" s="11">
        <v>66.583333333333329</v>
      </c>
      <c r="D5" s="11">
        <v>79.291666666666671</v>
      </c>
      <c r="E5" s="11">
        <v>77.708333333333329</v>
      </c>
      <c r="F5" s="11">
        <v>76.375</v>
      </c>
      <c r="G5" s="11">
        <v>79.125</v>
      </c>
      <c r="H5" s="11">
        <v>78.375</v>
      </c>
      <c r="I5" s="11">
        <v>80.166666666666671</v>
      </c>
      <c r="J5" s="11">
        <v>79.541666666666671</v>
      </c>
      <c r="K5" s="11">
        <v>80</v>
      </c>
      <c r="L5" s="11">
        <v>89.083333333333329</v>
      </c>
      <c r="M5" s="11">
        <v>78.25</v>
      </c>
      <c r="N5" s="11">
        <v>79.958333333333329</v>
      </c>
      <c r="O5" s="11">
        <v>76.166666666666671</v>
      </c>
      <c r="P5" s="11">
        <v>91.416666666666671</v>
      </c>
      <c r="Q5" s="11">
        <v>81.333333333333329</v>
      </c>
      <c r="R5" s="11">
        <v>66.166666666666671</v>
      </c>
      <c r="S5" s="11">
        <v>70.583333333333329</v>
      </c>
      <c r="T5" s="11">
        <v>77.958333333333329</v>
      </c>
      <c r="U5" s="11">
        <v>75.727272727272734</v>
      </c>
      <c r="V5" s="11">
        <v>73.086956521739125</v>
      </c>
      <c r="W5" s="11">
        <v>72.25</v>
      </c>
      <c r="X5" s="11">
        <v>69.833333333333329</v>
      </c>
      <c r="Y5" s="11">
        <v>68.541666666666671</v>
      </c>
      <c r="Z5" s="11">
        <v>67.708333333333329</v>
      </c>
      <c r="AA5" s="11">
        <v>66.916666666666671</v>
      </c>
      <c r="AB5" s="11">
        <v>72.25</v>
      </c>
      <c r="AC5" s="11">
        <v>71.333333333333329</v>
      </c>
      <c r="AD5" s="11">
        <v>71.208333333333329</v>
      </c>
      <c r="AE5" s="11">
        <v>72.458333333333329</v>
      </c>
      <c r="AF5" s="11">
        <v>83.75</v>
      </c>
      <c r="AG5" s="90">
        <f t="shared" ref="AG5:AG6" si="1">AVERAGE(B5:AF5)</f>
        <v>75.859598792978886</v>
      </c>
    </row>
    <row r="6" spans="1:37" s="5" customFormat="1" x14ac:dyDescent="0.2">
      <c r="A6" s="57" t="s">
        <v>235</v>
      </c>
      <c r="B6" s="11">
        <v>72.333333333333329</v>
      </c>
      <c r="C6" s="11">
        <v>74.541666666666671</v>
      </c>
      <c r="D6" s="11">
        <v>95.708333333333329</v>
      </c>
      <c r="E6" s="11">
        <v>93.25</v>
      </c>
      <c r="F6" s="11">
        <v>90.5</v>
      </c>
      <c r="G6" s="11">
        <v>85.166666666666671</v>
      </c>
      <c r="H6" s="11">
        <v>78.75</v>
      </c>
      <c r="I6" s="11">
        <v>74.75</v>
      </c>
      <c r="J6" s="11">
        <v>74.583333333333329</v>
      </c>
      <c r="K6" s="11">
        <v>94.458333333333329</v>
      </c>
      <c r="L6" s="11">
        <v>84.541666666666671</v>
      </c>
      <c r="M6" s="11">
        <v>76.958333333333329</v>
      </c>
      <c r="N6" s="11">
        <v>77.041666666666671</v>
      </c>
      <c r="O6" s="11">
        <v>91.708333333333329</v>
      </c>
      <c r="P6" s="11">
        <v>93.416666666666671</v>
      </c>
      <c r="Q6" s="11">
        <v>80.541666666666671</v>
      </c>
      <c r="R6" s="11">
        <v>68.916666666666671</v>
      </c>
      <c r="S6" s="11">
        <v>78.666666666666671</v>
      </c>
      <c r="T6" s="11">
        <v>78.708333333333329</v>
      </c>
      <c r="U6" s="11">
        <v>73.5</v>
      </c>
      <c r="V6" s="11">
        <v>63.125</v>
      </c>
      <c r="W6" s="11">
        <v>61.375</v>
      </c>
      <c r="X6" s="11">
        <v>58.708333333333336</v>
      </c>
      <c r="Y6" s="11">
        <v>61.75</v>
      </c>
      <c r="Z6" s="11">
        <v>65.083333333333329</v>
      </c>
      <c r="AA6" s="11">
        <v>73.541666666666671</v>
      </c>
      <c r="AB6" s="11">
        <v>69.666666666666671</v>
      </c>
      <c r="AC6" s="11">
        <v>61.291666666666664</v>
      </c>
      <c r="AD6" s="11">
        <v>68.625</v>
      </c>
      <c r="AE6" s="11">
        <v>98.958333333333329</v>
      </c>
      <c r="AF6" s="11">
        <v>98.791666666666671</v>
      </c>
      <c r="AG6" s="90">
        <f t="shared" si="1"/>
        <v>78.030913978494624</v>
      </c>
    </row>
    <row r="7" spans="1:37" x14ac:dyDescent="0.2">
      <c r="A7" s="57" t="s">
        <v>85</v>
      </c>
      <c r="B7" s="11">
        <v>72.25</v>
      </c>
      <c r="C7" s="11">
        <v>66.833333333333329</v>
      </c>
      <c r="D7" s="11">
        <v>81.833333333333329</v>
      </c>
      <c r="E7" s="11">
        <v>84.791666666666671</v>
      </c>
      <c r="F7" s="11">
        <v>80.208333333333329</v>
      </c>
      <c r="G7" s="11">
        <v>76.5</v>
      </c>
      <c r="H7" s="11">
        <v>76.333333333333329</v>
      </c>
      <c r="I7" s="11">
        <v>71.25</v>
      </c>
      <c r="J7" s="11">
        <v>71.208333333333329</v>
      </c>
      <c r="K7" s="11">
        <v>72.291666666666671</v>
      </c>
      <c r="L7" s="11">
        <v>89.666666666666671</v>
      </c>
      <c r="M7" s="11">
        <v>82.916666666666671</v>
      </c>
      <c r="N7" s="11">
        <v>80</v>
      </c>
      <c r="O7" s="11">
        <v>76.125</v>
      </c>
      <c r="P7" s="11">
        <v>95.125</v>
      </c>
      <c r="Q7" s="11">
        <v>82.541666666666671</v>
      </c>
      <c r="R7" s="11">
        <v>70.5</v>
      </c>
      <c r="S7" s="11">
        <v>68.041666666666671</v>
      </c>
      <c r="T7" s="11">
        <v>78.791666666666671</v>
      </c>
      <c r="U7" s="11">
        <v>74.708333333333329</v>
      </c>
      <c r="V7" s="11">
        <v>66.166666666666671</v>
      </c>
      <c r="W7" s="11">
        <v>62.375</v>
      </c>
      <c r="X7" s="11">
        <v>45.909090909090907</v>
      </c>
      <c r="Y7" s="11">
        <v>44</v>
      </c>
      <c r="Z7" s="11">
        <v>62.208333333333336</v>
      </c>
      <c r="AA7" s="11">
        <v>65.416666666666671</v>
      </c>
      <c r="AB7" s="11">
        <v>65.833333333333329</v>
      </c>
      <c r="AC7" s="11">
        <v>58.375</v>
      </c>
      <c r="AD7" s="11">
        <v>64.625</v>
      </c>
      <c r="AE7" s="11">
        <v>71.625</v>
      </c>
      <c r="AF7" s="11">
        <v>92.25</v>
      </c>
      <c r="AG7" s="90">
        <f t="shared" ref="AG7:AG20" si="2">AVERAGE(B7:AF7)</f>
        <v>72.603250244379282</v>
      </c>
    </row>
    <row r="8" spans="1:37" x14ac:dyDescent="0.2">
      <c r="A8" s="57" t="s">
        <v>136</v>
      </c>
      <c r="B8" s="11" t="s">
        <v>189</v>
      </c>
      <c r="C8" s="11" t="s">
        <v>189</v>
      </c>
      <c r="D8" s="11" t="s">
        <v>189</v>
      </c>
      <c r="E8" s="11" t="s">
        <v>189</v>
      </c>
      <c r="F8" s="11" t="s">
        <v>189</v>
      </c>
      <c r="G8" s="11" t="s">
        <v>189</v>
      </c>
      <c r="H8" s="11" t="s">
        <v>189</v>
      </c>
      <c r="I8" s="11" t="s">
        <v>189</v>
      </c>
      <c r="J8" s="11" t="s">
        <v>189</v>
      </c>
      <c r="K8" s="11" t="s">
        <v>189</v>
      </c>
      <c r="L8" s="11" t="s">
        <v>189</v>
      </c>
      <c r="M8" s="11" t="s">
        <v>189</v>
      </c>
      <c r="N8" s="11" t="s">
        <v>189</v>
      </c>
      <c r="O8" s="11" t="s">
        <v>189</v>
      </c>
      <c r="P8" s="11" t="s">
        <v>189</v>
      </c>
      <c r="Q8" s="11" t="s">
        <v>189</v>
      </c>
      <c r="R8" s="11" t="s">
        <v>189</v>
      </c>
      <c r="S8" s="11" t="s">
        <v>189</v>
      </c>
      <c r="T8" s="11" t="s">
        <v>189</v>
      </c>
      <c r="U8" s="11" t="s">
        <v>189</v>
      </c>
      <c r="V8" s="11" t="s">
        <v>189</v>
      </c>
      <c r="W8" s="11" t="s">
        <v>189</v>
      </c>
      <c r="X8" s="11" t="s">
        <v>189</v>
      </c>
      <c r="Y8" s="11" t="s">
        <v>189</v>
      </c>
      <c r="Z8" s="11" t="s">
        <v>189</v>
      </c>
      <c r="AA8" s="11" t="s">
        <v>189</v>
      </c>
      <c r="AB8" s="11" t="s">
        <v>189</v>
      </c>
      <c r="AC8" s="11" t="s">
        <v>189</v>
      </c>
      <c r="AD8" s="11" t="s">
        <v>189</v>
      </c>
      <c r="AE8" s="11" t="s">
        <v>189</v>
      </c>
      <c r="AF8" s="11" t="s">
        <v>189</v>
      </c>
      <c r="AG8" s="90" t="s">
        <v>189</v>
      </c>
    </row>
    <row r="9" spans="1:37" x14ac:dyDescent="0.2">
      <c r="A9" s="57" t="s">
        <v>1</v>
      </c>
      <c r="B9" s="11">
        <v>59.958333333333336</v>
      </c>
      <c r="C9" s="11">
        <v>57.291666666666664</v>
      </c>
      <c r="D9" s="11">
        <v>68.5</v>
      </c>
      <c r="E9" s="11">
        <v>76.958333333333329</v>
      </c>
      <c r="F9" s="11">
        <v>70.916666666666671</v>
      </c>
      <c r="G9" s="11">
        <v>65.916666666666671</v>
      </c>
      <c r="H9" s="11">
        <v>62.875</v>
      </c>
      <c r="I9" s="11">
        <v>56.625</v>
      </c>
      <c r="J9" s="11">
        <v>57.166666666666664</v>
      </c>
      <c r="K9" s="11">
        <v>65.541666666666671</v>
      </c>
      <c r="L9" s="11">
        <v>78.416666666666671</v>
      </c>
      <c r="M9" s="11">
        <v>73.083333333333329</v>
      </c>
      <c r="N9" s="11">
        <v>67.625</v>
      </c>
      <c r="O9" s="11">
        <v>62.333333333333336</v>
      </c>
      <c r="P9" s="11">
        <v>83.916666666666671</v>
      </c>
      <c r="Q9" s="11">
        <v>82.541666666666671</v>
      </c>
      <c r="R9" s="11">
        <v>70.84210526315789</v>
      </c>
      <c r="S9" s="11">
        <v>65.0625</v>
      </c>
      <c r="T9" s="11">
        <v>69.5</v>
      </c>
      <c r="U9" s="11">
        <v>64.777777777777771</v>
      </c>
      <c r="V9" s="11">
        <v>58.791666666666664</v>
      </c>
      <c r="W9" s="11">
        <v>53.75</v>
      </c>
      <c r="X9" s="11">
        <v>54.708333333333336</v>
      </c>
      <c r="Y9" s="11">
        <v>57.875</v>
      </c>
      <c r="Z9" s="11">
        <v>56.041666666666664</v>
      </c>
      <c r="AA9" s="11">
        <v>55.666666666666664</v>
      </c>
      <c r="AB9" s="11">
        <v>57.458333333333336</v>
      </c>
      <c r="AC9" s="11">
        <v>60.875</v>
      </c>
      <c r="AD9" s="11">
        <v>68.166666666666671</v>
      </c>
      <c r="AE9" s="11">
        <v>74.75</v>
      </c>
      <c r="AF9" s="11">
        <v>83.083333333333329</v>
      </c>
      <c r="AG9" s="90">
        <f t="shared" si="2"/>
        <v>65.839216657234488</v>
      </c>
      <c r="AI9" s="12" t="s">
        <v>23</v>
      </c>
    </row>
    <row r="10" spans="1:37" x14ac:dyDescent="0.2">
      <c r="A10" s="57" t="s">
        <v>137</v>
      </c>
      <c r="B10" s="11">
        <v>80</v>
      </c>
      <c r="C10" s="11">
        <v>77.782608695652172</v>
      </c>
      <c r="D10" s="11">
        <v>89.869565217391298</v>
      </c>
      <c r="E10" s="11">
        <v>90.25</v>
      </c>
      <c r="F10" s="11">
        <v>86.714285714285708</v>
      </c>
      <c r="G10" s="11">
        <v>80.727272727272734</v>
      </c>
      <c r="H10" s="11">
        <v>77.521739130434781</v>
      </c>
      <c r="I10" s="11">
        <v>72.454545454545453</v>
      </c>
      <c r="J10" s="11">
        <v>77</v>
      </c>
      <c r="K10" s="11">
        <v>89.521739130434781</v>
      </c>
      <c r="L10" s="11">
        <v>82.772727272727266</v>
      </c>
      <c r="M10" s="11">
        <v>80.181818181818187</v>
      </c>
      <c r="N10" s="11">
        <v>79.318181818181813</v>
      </c>
      <c r="O10" s="11">
        <v>87.3</v>
      </c>
      <c r="P10" s="11">
        <v>86</v>
      </c>
      <c r="Q10" s="11">
        <v>77.818181818181813</v>
      </c>
      <c r="R10" s="11">
        <v>72.416666666666671</v>
      </c>
      <c r="S10" s="11">
        <v>71.318181818181813</v>
      </c>
      <c r="T10" s="11">
        <v>72.55</v>
      </c>
      <c r="U10" s="11">
        <v>62.714285714285715</v>
      </c>
      <c r="V10" s="11">
        <v>64</v>
      </c>
      <c r="W10" s="11">
        <v>59.631578947368418</v>
      </c>
      <c r="X10" s="11">
        <v>62.714285714285715</v>
      </c>
      <c r="Y10" s="11">
        <v>64</v>
      </c>
      <c r="Z10" s="11">
        <v>60.363636363636367</v>
      </c>
      <c r="AA10" s="11">
        <v>64.227272727272734</v>
      </c>
      <c r="AB10" s="11">
        <v>60.31818181818182</v>
      </c>
      <c r="AC10" s="11">
        <v>73.285714285714292</v>
      </c>
      <c r="AD10" s="11">
        <v>77.099999999999994</v>
      </c>
      <c r="AE10" s="11">
        <v>93.05263157894737</v>
      </c>
      <c r="AF10" s="11">
        <v>89.85</v>
      </c>
      <c r="AG10" s="90">
        <f t="shared" si="2"/>
        <v>76.21855163856344</v>
      </c>
      <c r="AH10" s="12" t="s">
        <v>23</v>
      </c>
      <c r="AK10" t="s">
        <v>23</v>
      </c>
    </row>
    <row r="11" spans="1:37" x14ac:dyDescent="0.2">
      <c r="A11" s="57" t="s">
        <v>19</v>
      </c>
      <c r="B11" s="11">
        <v>62.208333333333336</v>
      </c>
      <c r="C11" s="11">
        <v>67.833333333333329</v>
      </c>
      <c r="D11" s="11">
        <v>84.75</v>
      </c>
      <c r="E11" s="11">
        <v>79.875</v>
      </c>
      <c r="F11" s="11">
        <v>69.083333333333329</v>
      </c>
      <c r="G11" s="11">
        <v>65.043478260869563</v>
      </c>
      <c r="H11" s="11">
        <v>67.458333333333329</v>
      </c>
      <c r="I11" s="11">
        <v>62.958333333333336</v>
      </c>
      <c r="J11" s="11">
        <v>62.291666666666664</v>
      </c>
      <c r="K11" s="11">
        <v>79.833333333333329</v>
      </c>
      <c r="L11" s="11">
        <v>86.666666666666671</v>
      </c>
      <c r="M11" s="11">
        <v>73</v>
      </c>
      <c r="N11" s="11">
        <v>70.260869565217391</v>
      </c>
      <c r="O11" s="11">
        <v>76.916666666666671</v>
      </c>
      <c r="P11" s="11">
        <v>83.041666666666671</v>
      </c>
      <c r="Q11" s="11">
        <v>73.25</v>
      </c>
      <c r="R11" s="11">
        <v>59.086956521739133</v>
      </c>
      <c r="S11" s="11">
        <v>58.652173913043477</v>
      </c>
      <c r="T11" s="11">
        <v>67.130434782608702</v>
      </c>
      <c r="U11" s="11">
        <v>64.090909090909093</v>
      </c>
      <c r="V11" s="11">
        <v>57.727272727272727</v>
      </c>
      <c r="W11" s="11">
        <v>59.625</v>
      </c>
      <c r="X11" s="11">
        <v>57.652173913043477</v>
      </c>
      <c r="Y11" s="11">
        <v>57.541666666666664</v>
      </c>
      <c r="Z11" s="11">
        <v>53.208333333333336</v>
      </c>
      <c r="AA11" s="11">
        <v>58.083333333333336</v>
      </c>
      <c r="AB11" s="11">
        <v>61.125</v>
      </c>
      <c r="AC11" s="11">
        <v>61.916666666666664</v>
      </c>
      <c r="AD11" s="11">
        <v>66.875</v>
      </c>
      <c r="AE11" s="11">
        <v>78.541666666666671</v>
      </c>
      <c r="AF11" s="11">
        <v>84.125</v>
      </c>
      <c r="AG11" s="90">
        <f t="shared" si="2"/>
        <v>68.059761358323769</v>
      </c>
      <c r="AK11" t="s">
        <v>23</v>
      </c>
    </row>
    <row r="12" spans="1:37" x14ac:dyDescent="0.2">
      <c r="A12" s="57" t="s">
        <v>208</v>
      </c>
      <c r="B12" s="11">
        <v>60.833333333333336</v>
      </c>
      <c r="C12" s="11">
        <v>56.833333333333336</v>
      </c>
      <c r="D12" s="11">
        <v>56.708333333333336</v>
      </c>
      <c r="E12" s="11">
        <v>71.583333333333329</v>
      </c>
      <c r="F12" s="11">
        <v>68.916666666666671</v>
      </c>
      <c r="G12" s="11">
        <v>64.416666666666671</v>
      </c>
      <c r="H12" s="11">
        <v>61.391304347826086</v>
      </c>
      <c r="I12" s="11">
        <v>66.217391304347828</v>
      </c>
      <c r="J12" s="11">
        <v>66.416666666666671</v>
      </c>
      <c r="K12" s="11">
        <v>64.583333333333329</v>
      </c>
      <c r="L12" s="11">
        <v>71.333333333333329</v>
      </c>
      <c r="M12" s="11">
        <v>71.333333333333329</v>
      </c>
      <c r="N12" s="11">
        <v>66.916666666666671</v>
      </c>
      <c r="O12" s="11">
        <v>61.083333333333336</v>
      </c>
      <c r="P12" s="11">
        <v>79.625</v>
      </c>
      <c r="Q12" s="11">
        <v>79.541666666666671</v>
      </c>
      <c r="R12" s="11">
        <v>67.625</v>
      </c>
      <c r="S12" s="11">
        <v>65.583333333333329</v>
      </c>
      <c r="T12" s="11">
        <v>72.958333333333329</v>
      </c>
      <c r="U12" s="11">
        <v>67.375</v>
      </c>
      <c r="V12" s="11">
        <v>60.541666666666664</v>
      </c>
      <c r="W12" s="11">
        <v>60.208333333333336</v>
      </c>
      <c r="X12" s="11">
        <v>61.333333333333336</v>
      </c>
      <c r="Y12" s="11">
        <v>61.416666666666664</v>
      </c>
      <c r="Z12" s="11">
        <v>61</v>
      </c>
      <c r="AA12" s="11">
        <v>58.833333333333336</v>
      </c>
      <c r="AB12" s="11">
        <v>66.416666666666671</v>
      </c>
      <c r="AC12" s="11">
        <v>63.333333333333336</v>
      </c>
      <c r="AD12" s="11">
        <v>54.583333333333336</v>
      </c>
      <c r="AE12" s="11">
        <v>55.583333333333336</v>
      </c>
      <c r="AF12" s="11">
        <v>71.375</v>
      </c>
      <c r="AG12" s="90">
        <f t="shared" si="2"/>
        <v>65.029043945769047</v>
      </c>
      <c r="AI12" t="s">
        <v>23</v>
      </c>
      <c r="AK12" t="s">
        <v>23</v>
      </c>
    </row>
    <row r="13" spans="1:37" x14ac:dyDescent="0.2">
      <c r="A13" s="57" t="s">
        <v>209</v>
      </c>
      <c r="B13" s="11">
        <v>67.5</v>
      </c>
      <c r="C13" s="11">
        <v>58</v>
      </c>
      <c r="D13" s="11">
        <v>57.5</v>
      </c>
      <c r="E13" s="11">
        <v>78.5</v>
      </c>
      <c r="F13" s="11">
        <v>74.5</v>
      </c>
      <c r="G13" s="11">
        <v>75.5</v>
      </c>
      <c r="H13" s="11">
        <v>68.5</v>
      </c>
      <c r="I13" s="11">
        <v>57</v>
      </c>
      <c r="J13" s="11">
        <v>84</v>
      </c>
      <c r="K13" s="11">
        <v>71.5</v>
      </c>
      <c r="L13" s="11">
        <v>74.5</v>
      </c>
      <c r="M13" s="11">
        <v>75</v>
      </c>
      <c r="N13" s="11">
        <v>72</v>
      </c>
      <c r="O13" s="11">
        <v>67</v>
      </c>
      <c r="P13" s="11">
        <v>74.5</v>
      </c>
      <c r="Q13" s="11">
        <v>86.5</v>
      </c>
      <c r="R13" s="11">
        <v>76</v>
      </c>
      <c r="S13" s="11">
        <v>68</v>
      </c>
      <c r="T13" s="11">
        <v>76.5</v>
      </c>
      <c r="U13" s="11">
        <v>80.5</v>
      </c>
      <c r="V13" s="11">
        <v>65</v>
      </c>
      <c r="W13" s="11">
        <v>71</v>
      </c>
      <c r="X13" s="11">
        <v>70</v>
      </c>
      <c r="Y13" s="11">
        <v>64</v>
      </c>
      <c r="Z13" s="11">
        <v>68</v>
      </c>
      <c r="AA13" s="11">
        <v>67.5</v>
      </c>
      <c r="AB13" s="11">
        <v>65.5</v>
      </c>
      <c r="AC13" s="11">
        <v>70.5</v>
      </c>
      <c r="AD13" s="11">
        <v>62</v>
      </c>
      <c r="AE13" s="11">
        <v>57</v>
      </c>
      <c r="AF13" s="11">
        <v>76</v>
      </c>
      <c r="AG13" s="90">
        <f t="shared" si="2"/>
        <v>70.306451612903231</v>
      </c>
      <c r="AI13" t="s">
        <v>23</v>
      </c>
      <c r="AJ13" t="s">
        <v>23</v>
      </c>
    </row>
    <row r="14" spans="1:37" x14ac:dyDescent="0.2">
      <c r="A14" s="57" t="s">
        <v>4</v>
      </c>
      <c r="B14" s="11">
        <v>69.708333333333329</v>
      </c>
      <c r="C14" s="11">
        <v>76.083333333333329</v>
      </c>
      <c r="D14" s="11">
        <v>92.583333333333329</v>
      </c>
      <c r="E14" s="11">
        <v>87</v>
      </c>
      <c r="F14" s="11">
        <v>82.5</v>
      </c>
      <c r="G14" s="11">
        <v>79</v>
      </c>
      <c r="H14" s="11">
        <v>73.041666666666671</v>
      </c>
      <c r="I14" s="11">
        <v>70.916666666666671</v>
      </c>
      <c r="J14" s="11">
        <v>73.416666666666671</v>
      </c>
      <c r="K14" s="11">
        <v>89.708333333333329</v>
      </c>
      <c r="L14" s="11">
        <v>81.541666666666671</v>
      </c>
      <c r="M14" s="11">
        <v>73.5</v>
      </c>
      <c r="N14" s="11">
        <v>79.208333333333329</v>
      </c>
      <c r="O14" s="11">
        <v>91.75</v>
      </c>
      <c r="P14" s="11">
        <v>91.473684210526315</v>
      </c>
      <c r="Q14" s="11">
        <v>73.466666666666669</v>
      </c>
      <c r="R14" s="11">
        <v>68.708333333333329</v>
      </c>
      <c r="S14" s="11">
        <v>75.291666666666671</v>
      </c>
      <c r="T14" s="11">
        <v>77.333333333333329</v>
      </c>
      <c r="U14" s="11">
        <v>74.333333333333329</v>
      </c>
      <c r="V14" s="11">
        <v>67.625</v>
      </c>
      <c r="W14" s="11">
        <v>62.958333333333336</v>
      </c>
      <c r="X14" s="11">
        <v>60.5</v>
      </c>
      <c r="Y14" s="11">
        <v>65.333333333333329</v>
      </c>
      <c r="Z14" s="11">
        <v>66.833333333333329</v>
      </c>
      <c r="AA14" s="11">
        <v>74.041666666666671</v>
      </c>
      <c r="AB14" s="11">
        <v>68.041666666666671</v>
      </c>
      <c r="AC14" s="11">
        <v>61.875</v>
      </c>
      <c r="AD14" s="11">
        <v>68.125</v>
      </c>
      <c r="AE14" s="11">
        <v>96.041666666666671</v>
      </c>
      <c r="AF14" s="11">
        <v>96.75</v>
      </c>
      <c r="AG14" s="90">
        <f t="shared" si="2"/>
        <v>76.40936615732879</v>
      </c>
      <c r="AH14" s="12" t="s">
        <v>23</v>
      </c>
      <c r="AI14" t="s">
        <v>23</v>
      </c>
      <c r="AK14" t="s">
        <v>23</v>
      </c>
    </row>
    <row r="15" spans="1:37" x14ac:dyDescent="0.2">
      <c r="A15" s="57" t="s">
        <v>138</v>
      </c>
      <c r="B15" s="11">
        <v>77.416666666666671</v>
      </c>
      <c r="C15" s="11">
        <v>68.125</v>
      </c>
      <c r="D15" s="11">
        <v>79.583333333333329</v>
      </c>
      <c r="E15" s="11">
        <v>77.125</v>
      </c>
      <c r="F15" s="11">
        <v>75.875</v>
      </c>
      <c r="G15" s="11">
        <v>75.791666666666671</v>
      </c>
      <c r="H15" s="11">
        <v>73.208333333333329</v>
      </c>
      <c r="I15" s="11">
        <v>71.666666666666671</v>
      </c>
      <c r="J15" s="11">
        <v>73.541666666666671</v>
      </c>
      <c r="K15" s="11">
        <v>77.583333333333329</v>
      </c>
      <c r="L15" s="11">
        <v>89.333333333333329</v>
      </c>
      <c r="M15" s="11">
        <v>77.333333333333329</v>
      </c>
      <c r="N15" s="11">
        <v>77.333333333333329</v>
      </c>
      <c r="O15" s="11">
        <v>75.416666666666671</v>
      </c>
      <c r="P15" s="11">
        <v>93.041666666666671</v>
      </c>
      <c r="Q15" s="11">
        <v>82.708333333333329</v>
      </c>
      <c r="R15" s="11">
        <v>66.333333333333329</v>
      </c>
      <c r="S15" s="11">
        <v>65.958333333333329</v>
      </c>
      <c r="T15" s="11">
        <v>78.416666666666671</v>
      </c>
      <c r="U15" s="11">
        <v>76.125</v>
      </c>
      <c r="V15" s="11">
        <v>69.083333333333329</v>
      </c>
      <c r="W15" s="11">
        <v>67.041666666666671</v>
      </c>
      <c r="X15" s="11">
        <v>62.875</v>
      </c>
      <c r="Y15" s="11">
        <v>64.083333333333329</v>
      </c>
      <c r="Z15" s="11">
        <v>60.083333333333336</v>
      </c>
      <c r="AA15" s="11">
        <v>62.541666666666664</v>
      </c>
      <c r="AB15" s="11">
        <v>64.5</v>
      </c>
      <c r="AC15" s="11">
        <v>68.25</v>
      </c>
      <c r="AD15" s="11">
        <v>67.333333333333329</v>
      </c>
      <c r="AE15" s="11">
        <v>68.833333333333329</v>
      </c>
      <c r="AF15" s="11">
        <v>84.333333333333329</v>
      </c>
      <c r="AG15" s="90">
        <f t="shared" si="2"/>
        <v>73.254032258064527</v>
      </c>
      <c r="AI15" t="s">
        <v>23</v>
      </c>
      <c r="AJ15" t="s">
        <v>23</v>
      </c>
    </row>
    <row r="16" spans="1:37" x14ac:dyDescent="0.2">
      <c r="A16" s="57" t="s">
        <v>5</v>
      </c>
      <c r="B16" s="11">
        <v>75.583333333333329</v>
      </c>
      <c r="C16" s="11">
        <v>77.958333333333329</v>
      </c>
      <c r="D16" s="11">
        <v>94.25</v>
      </c>
      <c r="E16" s="11">
        <v>82.166666666666671</v>
      </c>
      <c r="F16" s="11">
        <v>81.75</v>
      </c>
      <c r="G16" s="11">
        <v>80.25</v>
      </c>
      <c r="H16" s="11">
        <v>79.916666666666671</v>
      </c>
      <c r="I16" s="11">
        <v>81</v>
      </c>
      <c r="J16" s="11">
        <v>81.541666666666671</v>
      </c>
      <c r="K16" s="11">
        <v>95.958333333333329</v>
      </c>
      <c r="L16" s="11">
        <v>86.791666666666671</v>
      </c>
      <c r="M16" s="11">
        <v>81.875</v>
      </c>
      <c r="N16" s="11">
        <v>84.375</v>
      </c>
      <c r="O16" s="11">
        <v>87.583333333333329</v>
      </c>
      <c r="P16" s="11">
        <v>93.416666666666671</v>
      </c>
      <c r="Q16" s="11">
        <v>81.25</v>
      </c>
      <c r="R16" s="11">
        <v>71.75</v>
      </c>
      <c r="S16" s="11">
        <v>76.916666666666671</v>
      </c>
      <c r="T16" s="11">
        <v>84.125</v>
      </c>
      <c r="U16" s="11">
        <v>80.625</v>
      </c>
      <c r="V16" s="11">
        <v>76.166666666666671</v>
      </c>
      <c r="W16" s="11">
        <v>74.666666666666671</v>
      </c>
      <c r="X16" s="11">
        <v>68.958333333333329</v>
      </c>
      <c r="Y16" s="11">
        <v>66.333333333333329</v>
      </c>
      <c r="Z16" s="11">
        <v>68.5</v>
      </c>
      <c r="AA16" s="11">
        <v>69.291666666666671</v>
      </c>
      <c r="AB16" s="11">
        <v>66.291666666666671</v>
      </c>
      <c r="AC16" s="11">
        <v>67.125</v>
      </c>
      <c r="AD16" s="11">
        <v>75.25</v>
      </c>
      <c r="AE16" s="11">
        <v>89.416666666666671</v>
      </c>
      <c r="AF16" s="11">
        <v>93.833333333333329</v>
      </c>
      <c r="AG16" s="90">
        <f t="shared" si="2"/>
        <v>79.836021505376337</v>
      </c>
      <c r="AJ16" t="s">
        <v>23</v>
      </c>
      <c r="AK16" t="s">
        <v>23</v>
      </c>
    </row>
    <row r="17" spans="1:37" x14ac:dyDescent="0.2">
      <c r="A17" s="57" t="s">
        <v>127</v>
      </c>
      <c r="B17" s="11">
        <v>77.583333333333329</v>
      </c>
      <c r="C17" s="11">
        <v>70.916666666666671</v>
      </c>
      <c r="D17" s="11">
        <v>86.958333333333329</v>
      </c>
      <c r="E17" s="11">
        <v>91.166666666666671</v>
      </c>
      <c r="F17" s="11">
        <v>88.916666666666671</v>
      </c>
      <c r="G17" s="11">
        <v>84.083333333333329</v>
      </c>
      <c r="H17" s="11">
        <v>83.541666666666671</v>
      </c>
      <c r="I17" s="11">
        <v>86.708333333333329</v>
      </c>
      <c r="J17" s="11">
        <v>84.041666666666671</v>
      </c>
      <c r="K17" s="11">
        <v>88.875</v>
      </c>
      <c r="L17" s="11">
        <v>93.875</v>
      </c>
      <c r="M17" s="11">
        <v>81.75</v>
      </c>
      <c r="N17" s="11">
        <v>78.208333333333329</v>
      </c>
      <c r="O17" s="11">
        <v>81.625</v>
      </c>
      <c r="P17" s="11">
        <v>98.666666666666671</v>
      </c>
      <c r="Q17" s="11">
        <v>88.291666666666671</v>
      </c>
      <c r="R17" s="11">
        <v>73.458333333333329</v>
      </c>
      <c r="S17" s="11">
        <v>79.458333333333329</v>
      </c>
      <c r="T17" s="11">
        <v>83.833333333333329</v>
      </c>
      <c r="U17" s="11">
        <v>80.541666666666671</v>
      </c>
      <c r="V17" s="11">
        <v>74.666666666666671</v>
      </c>
      <c r="W17" s="11">
        <v>73.625</v>
      </c>
      <c r="X17" s="11">
        <v>69.958333333333329</v>
      </c>
      <c r="Y17" s="11">
        <v>69.25</v>
      </c>
      <c r="Z17" s="11">
        <v>64.125</v>
      </c>
      <c r="AA17" s="11">
        <v>60</v>
      </c>
      <c r="AB17" s="11">
        <v>72.625</v>
      </c>
      <c r="AC17" s="11">
        <v>69.041666666666671</v>
      </c>
      <c r="AD17" s="11">
        <v>62.875</v>
      </c>
      <c r="AE17" s="11">
        <v>83.541666666666671</v>
      </c>
      <c r="AF17" s="11">
        <v>96.791666666666671</v>
      </c>
      <c r="AG17" s="90">
        <f t="shared" si="2"/>
        <v>79.967741935483858</v>
      </c>
      <c r="AK17" t="s">
        <v>23</v>
      </c>
    </row>
    <row r="18" spans="1:37" x14ac:dyDescent="0.2">
      <c r="A18" s="57" t="s">
        <v>9</v>
      </c>
      <c r="B18" s="11">
        <v>70.428571428571431</v>
      </c>
      <c r="C18" s="11">
        <v>65.89473684210526</v>
      </c>
      <c r="D18" s="11">
        <v>85.173913043478265</v>
      </c>
      <c r="E18" s="11">
        <v>78.333333333333329</v>
      </c>
      <c r="F18" s="11">
        <v>73.875</v>
      </c>
      <c r="G18" s="11">
        <v>73.958333333333329</v>
      </c>
      <c r="H18" s="11">
        <v>74.875</v>
      </c>
      <c r="I18" s="11">
        <v>67.583333333333329</v>
      </c>
      <c r="J18" s="11">
        <v>65.75</v>
      </c>
      <c r="K18" s="11">
        <v>83.166666666666671</v>
      </c>
      <c r="L18" s="11">
        <v>86.458333333333329</v>
      </c>
      <c r="M18" s="11">
        <v>76.125</v>
      </c>
      <c r="N18" s="11">
        <v>74.541666666666671</v>
      </c>
      <c r="O18" s="11">
        <v>72.75</v>
      </c>
      <c r="P18" s="11">
        <v>89.875</v>
      </c>
      <c r="Q18" s="11">
        <v>80.125</v>
      </c>
      <c r="R18" s="11">
        <v>69.041666666666671</v>
      </c>
      <c r="S18" s="11">
        <v>70.416666666666671</v>
      </c>
      <c r="T18" s="11">
        <v>76.625</v>
      </c>
      <c r="U18" s="11">
        <v>70.333333333333329</v>
      </c>
      <c r="V18" s="11">
        <v>58.125</v>
      </c>
      <c r="W18" s="11">
        <v>56.583333333333336</v>
      </c>
      <c r="X18" s="11">
        <v>55</v>
      </c>
      <c r="Y18" s="11">
        <v>53.041666666666664</v>
      </c>
      <c r="Z18" s="11">
        <v>50.041666666666664</v>
      </c>
      <c r="AA18" s="11">
        <v>55.125</v>
      </c>
      <c r="AB18" s="11">
        <v>52.833333333333336</v>
      </c>
      <c r="AC18" s="11">
        <v>53.708333333333336</v>
      </c>
      <c r="AD18" s="11">
        <v>61.125</v>
      </c>
      <c r="AE18" s="11">
        <v>75.541666666666671</v>
      </c>
      <c r="AF18" s="11">
        <v>87.208333333333329</v>
      </c>
      <c r="AG18" s="90">
        <f t="shared" si="2"/>
        <v>69.795609289703918</v>
      </c>
      <c r="AK18" t="s">
        <v>23</v>
      </c>
    </row>
    <row r="19" spans="1:37" x14ac:dyDescent="0.2">
      <c r="A19" s="57" t="s">
        <v>20</v>
      </c>
      <c r="B19" s="11">
        <v>58.208333333333336</v>
      </c>
      <c r="C19" s="11">
        <v>52.666666666666664</v>
      </c>
      <c r="D19" s="11">
        <v>73.625</v>
      </c>
      <c r="E19" s="11">
        <v>79.25</v>
      </c>
      <c r="F19" s="11">
        <v>68.041666666666671</v>
      </c>
      <c r="G19" s="11">
        <v>65.791666666666671</v>
      </c>
      <c r="H19" s="11">
        <v>58.583333333333336</v>
      </c>
      <c r="I19" s="11">
        <v>57.833333333333336</v>
      </c>
      <c r="J19" s="11">
        <v>47.125</v>
      </c>
      <c r="K19" s="11">
        <v>53.083333333333336</v>
      </c>
      <c r="L19" s="11">
        <v>62.5</v>
      </c>
      <c r="M19" s="11">
        <v>73.625</v>
      </c>
      <c r="N19" s="11">
        <v>70.166666666666671</v>
      </c>
      <c r="O19" s="11">
        <v>60.083333333333336</v>
      </c>
      <c r="P19" s="11">
        <v>78.958333333333329</v>
      </c>
      <c r="Q19" s="11">
        <v>87.875</v>
      </c>
      <c r="R19" s="11">
        <v>66.75</v>
      </c>
      <c r="S19" s="11">
        <v>55.666666666666664</v>
      </c>
      <c r="T19" s="11">
        <v>64.791666666666671</v>
      </c>
      <c r="U19" s="11">
        <v>61.291666666666664</v>
      </c>
      <c r="V19" s="11">
        <v>54.166666666666664</v>
      </c>
      <c r="W19" s="11">
        <v>45.458333333333336</v>
      </c>
      <c r="X19" s="11">
        <v>46.666666666666664</v>
      </c>
      <c r="Y19" s="11">
        <v>47.291666666666664</v>
      </c>
      <c r="Z19" s="11">
        <v>46.333333333333336</v>
      </c>
      <c r="AA19" s="11">
        <v>49.791666666666664</v>
      </c>
      <c r="AB19" s="11">
        <v>49.833333333333336</v>
      </c>
      <c r="AC19" s="11">
        <v>55.291666666666664</v>
      </c>
      <c r="AD19" s="11">
        <v>56.375</v>
      </c>
      <c r="AE19" s="11">
        <v>64.416666666666671</v>
      </c>
      <c r="AF19" s="11">
        <v>78.916666666666671</v>
      </c>
      <c r="AG19" s="90">
        <f t="shared" si="2"/>
        <v>60.982526881720453</v>
      </c>
      <c r="AH19" s="12" t="s">
        <v>23</v>
      </c>
      <c r="AJ19" t="s">
        <v>23</v>
      </c>
      <c r="AK19" t="s">
        <v>23</v>
      </c>
    </row>
    <row r="20" spans="1:37" x14ac:dyDescent="0.2">
      <c r="A20" s="57" t="s">
        <v>6</v>
      </c>
      <c r="B20" s="11">
        <v>60.958333333333336</v>
      </c>
      <c r="C20" s="11">
        <v>55.166666666666664</v>
      </c>
      <c r="D20" s="11">
        <v>53.541666666666664</v>
      </c>
      <c r="E20" s="11">
        <v>71.041666666666671</v>
      </c>
      <c r="F20" s="11">
        <v>63.666666666666664</v>
      </c>
      <c r="G20" s="11">
        <v>64.583333333333329</v>
      </c>
      <c r="H20" s="11">
        <v>62.75</v>
      </c>
      <c r="I20" s="11">
        <v>63.666666666666664</v>
      </c>
      <c r="J20" s="11">
        <v>64.333333333333329</v>
      </c>
      <c r="K20" s="11">
        <v>63.958333333333336</v>
      </c>
      <c r="L20" s="11">
        <v>79.916666666666671</v>
      </c>
      <c r="M20" s="11">
        <v>68.541666666666671</v>
      </c>
      <c r="N20" s="11">
        <v>63.541666666666664</v>
      </c>
      <c r="O20" s="11">
        <v>66.333333333333329</v>
      </c>
      <c r="P20" s="11">
        <v>86.333333333333329</v>
      </c>
      <c r="Q20" s="11">
        <v>72.75</v>
      </c>
      <c r="R20" s="11">
        <v>57.166666666666664</v>
      </c>
      <c r="S20" s="11">
        <v>61.375</v>
      </c>
      <c r="T20" s="11">
        <v>65.416666666666671</v>
      </c>
      <c r="U20" s="11">
        <v>67.958333333333329</v>
      </c>
      <c r="V20" s="11">
        <v>59.625</v>
      </c>
      <c r="W20" s="11">
        <v>58.375</v>
      </c>
      <c r="X20" s="11">
        <v>56</v>
      </c>
      <c r="Y20" s="11">
        <v>59.208333333333336</v>
      </c>
      <c r="Z20" s="11">
        <v>56.5</v>
      </c>
      <c r="AA20" s="11">
        <v>55.25</v>
      </c>
      <c r="AB20" s="11">
        <v>62.333333333333336</v>
      </c>
      <c r="AC20" s="11">
        <v>63.083333333333336</v>
      </c>
      <c r="AD20" s="11">
        <v>57.875</v>
      </c>
      <c r="AE20" s="11">
        <v>55.958333333333336</v>
      </c>
      <c r="AF20" s="11">
        <v>77.833333333333329</v>
      </c>
      <c r="AG20" s="90">
        <f t="shared" si="2"/>
        <v>63.711021505376337</v>
      </c>
      <c r="AI20" t="s">
        <v>23</v>
      </c>
      <c r="AJ20" t="s">
        <v>23</v>
      </c>
      <c r="AK20" t="s">
        <v>23</v>
      </c>
    </row>
    <row r="21" spans="1:37" s="5" customFormat="1" ht="17.100000000000001" customHeight="1" x14ac:dyDescent="0.2">
      <c r="A21" s="58" t="s">
        <v>190</v>
      </c>
      <c r="B21" s="13">
        <f t="shared" ref="B21:AE21" si="3">AVERAGE(B5:B20)</f>
        <v>69.564682539682536</v>
      </c>
      <c r="C21" s="13">
        <f t="shared" si="3"/>
        <v>66.167378591406049</v>
      </c>
      <c r="D21" s="13">
        <f t="shared" si="3"/>
        <v>78.658454106280217</v>
      </c>
      <c r="E21" s="13">
        <f t="shared" si="3"/>
        <v>81.266666666666666</v>
      </c>
      <c r="F21" s="13">
        <f t="shared" si="3"/>
        <v>76.789285714285725</v>
      </c>
      <c r="G21" s="13">
        <f t="shared" si="3"/>
        <v>74.390272288098387</v>
      </c>
      <c r="H21" s="13">
        <f t="shared" si="3"/>
        <v>71.808091787439608</v>
      </c>
      <c r="I21" s="13">
        <f t="shared" si="3"/>
        <v>69.386462450592887</v>
      </c>
      <c r="J21" s="13">
        <f t="shared" si="3"/>
        <v>70.797222222222217</v>
      </c>
      <c r="K21" s="13">
        <f t="shared" si="3"/>
        <v>78.004227053140099</v>
      </c>
      <c r="L21" s="13">
        <f t="shared" si="3"/>
        <v>82.49318181818181</v>
      </c>
      <c r="M21" s="13">
        <f t="shared" si="3"/>
        <v>76.231565656565664</v>
      </c>
      <c r="N21" s="13">
        <f t="shared" si="3"/>
        <v>74.699714536671067</v>
      </c>
      <c r="O21" s="13">
        <f t="shared" si="3"/>
        <v>75.611666666666665</v>
      </c>
      <c r="P21" s="13">
        <f t="shared" si="3"/>
        <v>87.920467836257302</v>
      </c>
      <c r="Q21" s="13">
        <f t="shared" si="3"/>
        <v>80.702323232323252</v>
      </c>
      <c r="R21" s="13">
        <f t="shared" si="3"/>
        <v>68.317493007882021</v>
      </c>
      <c r="S21" s="13">
        <f t="shared" si="3"/>
        <v>68.732745937637233</v>
      </c>
      <c r="T21" s="13">
        <f t="shared" si="3"/>
        <v>74.975917874396146</v>
      </c>
      <c r="U21" s="13">
        <f t="shared" si="3"/>
        <v>71.640127465127463</v>
      </c>
      <c r="V21" s="13">
        <f t="shared" si="3"/>
        <v>64.526504172156351</v>
      </c>
      <c r="W21" s="13">
        <f t="shared" si="3"/>
        <v>62.59488304093567</v>
      </c>
      <c r="X21" s="13">
        <f t="shared" si="3"/>
        <v>60.054481146872455</v>
      </c>
      <c r="Y21" s="13">
        <f t="shared" si="3"/>
        <v>60.244444444444447</v>
      </c>
      <c r="Z21" s="13">
        <f t="shared" si="3"/>
        <v>60.402020202020203</v>
      </c>
      <c r="AA21" s="13">
        <f t="shared" si="3"/>
        <v>62.415151515151507</v>
      </c>
      <c r="AB21" s="13">
        <f t="shared" si="3"/>
        <v>63.668434343434342</v>
      </c>
      <c r="AC21" s="13">
        <f t="shared" si="3"/>
        <v>63.952380952380949</v>
      </c>
      <c r="AD21" s="13">
        <f t="shared" si="3"/>
        <v>65.476111111111123</v>
      </c>
      <c r="AE21" s="13">
        <f t="shared" si="3"/>
        <v>75.714619883040925</v>
      </c>
      <c r="AF21" s="13">
        <f t="shared" ref="AF21" si="4">AVERAGE(AF5:AF20)</f>
        <v>86.326111111111103</v>
      </c>
      <c r="AG21" s="89">
        <f>AVERAGE(AG5:AG20)</f>
        <v>71.726873850780066</v>
      </c>
      <c r="AI21" s="5" t="s">
        <v>23</v>
      </c>
    </row>
    <row r="22" spans="1:37" x14ac:dyDescent="0.2">
      <c r="A22" s="46"/>
      <c r="B22" s="47"/>
      <c r="C22" s="47"/>
      <c r="D22" s="47" t="s">
        <v>76</v>
      </c>
      <c r="E22" s="47"/>
      <c r="F22" s="47"/>
      <c r="G22" s="4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54"/>
      <c r="AE22" s="60" t="s">
        <v>23</v>
      </c>
      <c r="AF22" s="60"/>
      <c r="AG22" s="85"/>
    </row>
    <row r="23" spans="1:37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7"/>
      <c r="K23" s="87"/>
      <c r="L23" s="87"/>
      <c r="M23" s="87" t="s">
        <v>21</v>
      </c>
      <c r="N23" s="87"/>
      <c r="O23" s="87"/>
      <c r="P23" s="87"/>
      <c r="Q23" s="87"/>
      <c r="R23" s="87"/>
      <c r="S23" s="87"/>
      <c r="T23" s="162" t="s">
        <v>195</v>
      </c>
      <c r="U23" s="162"/>
      <c r="V23" s="162"/>
      <c r="W23" s="162"/>
      <c r="X23" s="162"/>
      <c r="Y23" s="87"/>
      <c r="Z23" s="87"/>
      <c r="AA23" s="87"/>
      <c r="AB23" s="87"/>
      <c r="AC23" s="87"/>
      <c r="AD23" s="87"/>
      <c r="AE23" s="87"/>
      <c r="AF23" s="107"/>
      <c r="AG23" s="85"/>
      <c r="AJ23" t="s">
        <v>23</v>
      </c>
      <c r="AK23" t="s">
        <v>23</v>
      </c>
    </row>
    <row r="24" spans="1:37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8"/>
      <c r="K24" s="88"/>
      <c r="L24" s="88"/>
      <c r="M24" s="88" t="s">
        <v>22</v>
      </c>
      <c r="N24" s="88"/>
      <c r="O24" s="88"/>
      <c r="P24" s="88"/>
      <c r="Q24" s="87"/>
      <c r="R24" s="87"/>
      <c r="S24" s="87"/>
      <c r="T24" s="163" t="s">
        <v>73</v>
      </c>
      <c r="U24" s="163"/>
      <c r="V24" s="163"/>
      <c r="W24" s="163"/>
      <c r="X24" s="163"/>
      <c r="Y24" s="87"/>
      <c r="Z24" s="87"/>
      <c r="AA24" s="87"/>
      <c r="AB24" s="87"/>
      <c r="AC24" s="87"/>
      <c r="AD24" s="54"/>
      <c r="AE24" s="54"/>
      <c r="AF24" s="54"/>
      <c r="AG24" s="85"/>
    </row>
    <row r="25" spans="1:37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54"/>
      <c r="AE25" s="54"/>
      <c r="AF25" s="54"/>
      <c r="AG25" s="85"/>
    </row>
    <row r="26" spans="1:37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4"/>
      <c r="AF26" s="54"/>
      <c r="AG26" s="85"/>
    </row>
    <row r="27" spans="1:37" x14ac:dyDescent="0.2">
      <c r="A27" s="4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55"/>
      <c r="AF27" s="55"/>
      <c r="AG27" s="85"/>
    </row>
    <row r="28" spans="1:37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86"/>
      <c r="AI28" t="s">
        <v>23</v>
      </c>
    </row>
    <row r="30" spans="1:37" x14ac:dyDescent="0.2">
      <c r="AI30" t="s">
        <v>23</v>
      </c>
    </row>
    <row r="31" spans="1:37" x14ac:dyDescent="0.2">
      <c r="K31" s="2" t="s">
        <v>23</v>
      </c>
      <c r="AE31" s="2" t="s">
        <v>23</v>
      </c>
    </row>
    <row r="32" spans="1:37" x14ac:dyDescent="0.2">
      <c r="AJ32" s="12" t="s">
        <v>23</v>
      </c>
    </row>
    <row r="33" spans="11:38" x14ac:dyDescent="0.2">
      <c r="M33" s="2" t="s">
        <v>23</v>
      </c>
      <c r="T33" s="2" t="s">
        <v>23</v>
      </c>
    </row>
    <row r="34" spans="11:38" x14ac:dyDescent="0.2">
      <c r="AB34" s="2" t="s">
        <v>23</v>
      </c>
      <c r="AC34" s="2" t="s">
        <v>23</v>
      </c>
      <c r="AG34" s="7" t="s">
        <v>23</v>
      </c>
    </row>
    <row r="35" spans="11:38" x14ac:dyDescent="0.2">
      <c r="P35" s="2" t="s">
        <v>23</v>
      </c>
      <c r="R35" s="2" t="s">
        <v>23</v>
      </c>
      <c r="AJ35" s="12" t="s">
        <v>23</v>
      </c>
    </row>
    <row r="36" spans="11:38" x14ac:dyDescent="0.2">
      <c r="AJ36" s="12" t="s">
        <v>23</v>
      </c>
    </row>
    <row r="37" spans="11:38" x14ac:dyDescent="0.2">
      <c r="AH37" t="s">
        <v>23</v>
      </c>
      <c r="AI37" s="12" t="s">
        <v>23</v>
      </c>
      <c r="AJ37" s="12" t="s">
        <v>23</v>
      </c>
      <c r="AK37" s="12" t="s">
        <v>23</v>
      </c>
    </row>
    <row r="38" spans="11:38" x14ac:dyDescent="0.2">
      <c r="AJ38" s="12" t="s">
        <v>23</v>
      </c>
      <c r="AK38" s="12" t="s">
        <v>23</v>
      </c>
    </row>
    <row r="39" spans="11:38" x14ac:dyDescent="0.2">
      <c r="AK39" s="12" t="s">
        <v>23</v>
      </c>
      <c r="AL39" s="12" t="s">
        <v>23</v>
      </c>
    </row>
    <row r="40" spans="11:38" x14ac:dyDescent="0.2">
      <c r="T40" s="2" t="s">
        <v>23</v>
      </c>
    </row>
    <row r="43" spans="11:38" x14ac:dyDescent="0.2">
      <c r="K43" s="2" t="s">
        <v>23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23:X23"/>
    <mergeCell ref="T24:X24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70" t="s">
        <v>200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2"/>
    </row>
    <row r="2" spans="1:36" s="4" customFormat="1" ht="20.100000000000001" customHeight="1" x14ac:dyDescent="0.2">
      <c r="A2" s="190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83"/>
      <c r="AG2" s="168"/>
      <c r="AH2" s="169"/>
    </row>
    <row r="3" spans="1:36" s="5" customFormat="1" ht="20.100000000000001" customHeight="1" x14ac:dyDescent="0.2">
      <c r="A3" s="190"/>
      <c r="B3" s="187">
        <v>1</v>
      </c>
      <c r="C3" s="187">
        <f>SUM(B3+1)</f>
        <v>2</v>
      </c>
      <c r="D3" s="187">
        <f t="shared" ref="D3:AD3" si="0">SUM(C3+1)</f>
        <v>3</v>
      </c>
      <c r="E3" s="187">
        <f t="shared" si="0"/>
        <v>4</v>
      </c>
      <c r="F3" s="187">
        <f t="shared" si="0"/>
        <v>5</v>
      </c>
      <c r="G3" s="187">
        <f t="shared" si="0"/>
        <v>6</v>
      </c>
      <c r="H3" s="187">
        <f t="shared" si="0"/>
        <v>7</v>
      </c>
      <c r="I3" s="187">
        <f t="shared" si="0"/>
        <v>8</v>
      </c>
      <c r="J3" s="187">
        <f t="shared" si="0"/>
        <v>9</v>
      </c>
      <c r="K3" s="187">
        <f t="shared" si="0"/>
        <v>10</v>
      </c>
      <c r="L3" s="187">
        <f t="shared" si="0"/>
        <v>11</v>
      </c>
      <c r="M3" s="187">
        <f t="shared" si="0"/>
        <v>12</v>
      </c>
      <c r="N3" s="187">
        <f t="shared" si="0"/>
        <v>13</v>
      </c>
      <c r="O3" s="187">
        <f t="shared" si="0"/>
        <v>14</v>
      </c>
      <c r="P3" s="187">
        <f t="shared" si="0"/>
        <v>15</v>
      </c>
      <c r="Q3" s="187">
        <f t="shared" si="0"/>
        <v>16</v>
      </c>
      <c r="R3" s="187">
        <f t="shared" si="0"/>
        <v>17</v>
      </c>
      <c r="S3" s="187">
        <f t="shared" si="0"/>
        <v>18</v>
      </c>
      <c r="T3" s="187">
        <f t="shared" si="0"/>
        <v>19</v>
      </c>
      <c r="U3" s="187">
        <f t="shared" si="0"/>
        <v>20</v>
      </c>
      <c r="V3" s="187">
        <f t="shared" si="0"/>
        <v>21</v>
      </c>
      <c r="W3" s="187">
        <f t="shared" si="0"/>
        <v>22</v>
      </c>
      <c r="X3" s="187">
        <f t="shared" si="0"/>
        <v>23</v>
      </c>
      <c r="Y3" s="187">
        <f t="shared" si="0"/>
        <v>24</v>
      </c>
      <c r="Z3" s="187">
        <f t="shared" si="0"/>
        <v>25</v>
      </c>
      <c r="AA3" s="187">
        <f t="shared" si="0"/>
        <v>26</v>
      </c>
      <c r="AB3" s="187">
        <f t="shared" si="0"/>
        <v>27</v>
      </c>
      <c r="AC3" s="187">
        <f t="shared" si="0"/>
        <v>28</v>
      </c>
      <c r="AD3" s="187">
        <f t="shared" si="0"/>
        <v>29</v>
      </c>
      <c r="AE3" s="191">
        <v>30</v>
      </c>
      <c r="AF3" s="188">
        <v>31</v>
      </c>
      <c r="AG3" s="108" t="s">
        <v>14</v>
      </c>
      <c r="AH3" s="102" t="s">
        <v>13</v>
      </c>
    </row>
    <row r="4" spans="1:36" s="5" customFormat="1" ht="20.100000000000001" customHeight="1" x14ac:dyDescent="0.2">
      <c r="A4" s="190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91"/>
      <c r="AF4" s="189"/>
      <c r="AG4" s="108" t="s">
        <v>12</v>
      </c>
      <c r="AH4" s="102" t="s">
        <v>12</v>
      </c>
    </row>
    <row r="5" spans="1:36" s="5" customFormat="1" x14ac:dyDescent="0.2">
      <c r="A5" s="57" t="s">
        <v>17</v>
      </c>
      <c r="B5" s="11">
        <v>98</v>
      </c>
      <c r="C5" s="11">
        <v>98</v>
      </c>
      <c r="D5" s="11">
        <v>98</v>
      </c>
      <c r="E5" s="11">
        <v>100</v>
      </c>
      <c r="F5" s="11">
        <v>92</v>
      </c>
      <c r="G5" s="11">
        <v>100</v>
      </c>
      <c r="H5" s="11">
        <v>100</v>
      </c>
      <c r="I5" s="11">
        <v>100</v>
      </c>
      <c r="J5" s="11">
        <v>100</v>
      </c>
      <c r="K5" s="11">
        <v>100</v>
      </c>
      <c r="L5" s="11">
        <v>100</v>
      </c>
      <c r="M5" s="11">
        <v>96</v>
      </c>
      <c r="N5" s="11">
        <v>100</v>
      </c>
      <c r="O5" s="11">
        <v>99</v>
      </c>
      <c r="P5" s="11">
        <v>100</v>
      </c>
      <c r="Q5" s="11">
        <v>100</v>
      </c>
      <c r="R5" s="11">
        <v>87</v>
      </c>
      <c r="S5" s="11">
        <v>91</v>
      </c>
      <c r="T5" s="11">
        <v>97</v>
      </c>
      <c r="U5" s="11">
        <v>100</v>
      </c>
      <c r="V5" s="11">
        <v>100</v>
      </c>
      <c r="W5" s="11">
        <v>100</v>
      </c>
      <c r="X5" s="11">
        <v>99</v>
      </c>
      <c r="Y5" s="11">
        <v>100</v>
      </c>
      <c r="Z5" s="11">
        <v>98</v>
      </c>
      <c r="AA5" s="11">
        <v>98</v>
      </c>
      <c r="AB5" s="11">
        <v>100</v>
      </c>
      <c r="AC5" s="11">
        <v>100</v>
      </c>
      <c r="AD5" s="11">
        <v>99</v>
      </c>
      <c r="AE5" s="11">
        <v>94</v>
      </c>
      <c r="AF5" s="11">
        <v>95</v>
      </c>
      <c r="AG5" s="15">
        <f>MAX(B5:AF5)</f>
        <v>100</v>
      </c>
      <c r="AH5" s="91">
        <f t="shared" ref="AH5" si="1">AVERAGE(B5:AF5)</f>
        <v>98.032258064516128</v>
      </c>
    </row>
    <row r="6" spans="1:36" s="5" customFormat="1" x14ac:dyDescent="0.2">
      <c r="A6" s="57" t="s">
        <v>235</v>
      </c>
      <c r="B6" s="11">
        <v>89</v>
      </c>
      <c r="C6" s="11">
        <v>89</v>
      </c>
      <c r="D6" s="11">
        <v>99</v>
      </c>
      <c r="E6" s="11">
        <v>99</v>
      </c>
      <c r="F6" s="11">
        <v>99</v>
      </c>
      <c r="G6" s="11">
        <v>99</v>
      </c>
      <c r="H6" s="11">
        <v>99</v>
      </c>
      <c r="I6" s="11">
        <v>93</v>
      </c>
      <c r="J6" s="11">
        <v>91</v>
      </c>
      <c r="K6" s="11">
        <v>99</v>
      </c>
      <c r="L6" s="11">
        <v>99</v>
      </c>
      <c r="M6" s="11">
        <v>94</v>
      </c>
      <c r="N6" s="11">
        <v>93</v>
      </c>
      <c r="O6" s="11">
        <v>99</v>
      </c>
      <c r="P6" s="11">
        <v>99</v>
      </c>
      <c r="Q6" s="11">
        <v>96</v>
      </c>
      <c r="R6" s="11">
        <v>84</v>
      </c>
      <c r="S6" s="11">
        <v>94</v>
      </c>
      <c r="T6" s="11">
        <v>96</v>
      </c>
      <c r="U6" s="11">
        <v>95</v>
      </c>
      <c r="V6" s="11">
        <v>80</v>
      </c>
      <c r="W6" s="11">
        <v>80</v>
      </c>
      <c r="X6" s="11">
        <v>75</v>
      </c>
      <c r="Y6" s="11">
        <v>76</v>
      </c>
      <c r="Z6" s="11">
        <v>85</v>
      </c>
      <c r="AA6" s="11">
        <v>96</v>
      </c>
      <c r="AB6" s="11">
        <v>92</v>
      </c>
      <c r="AC6" s="11">
        <v>76</v>
      </c>
      <c r="AD6" s="11">
        <v>98</v>
      </c>
      <c r="AE6" s="11">
        <v>99</v>
      </c>
      <c r="AF6" s="11">
        <v>99</v>
      </c>
      <c r="AG6" s="15">
        <f>MAX(B6:AF6)</f>
        <v>99</v>
      </c>
      <c r="AH6" s="91">
        <f t="shared" ref="AH6" si="2">AVERAGE(B6:AF6)</f>
        <v>92.290322580645167</v>
      </c>
    </row>
    <row r="7" spans="1:36" x14ac:dyDescent="0.2">
      <c r="A7" s="57" t="s">
        <v>85</v>
      </c>
      <c r="B7" s="11">
        <v>96</v>
      </c>
      <c r="C7" s="11">
        <v>94</v>
      </c>
      <c r="D7" s="11">
        <v>100</v>
      </c>
      <c r="E7" s="11">
        <v>100</v>
      </c>
      <c r="F7" s="11">
        <v>97</v>
      </c>
      <c r="G7" s="11">
        <v>100</v>
      </c>
      <c r="H7" s="11">
        <v>100</v>
      </c>
      <c r="I7" s="11">
        <v>98</v>
      </c>
      <c r="J7" s="11">
        <v>99</v>
      </c>
      <c r="K7" s="11">
        <v>96</v>
      </c>
      <c r="L7" s="11">
        <v>100</v>
      </c>
      <c r="M7" s="11">
        <v>100</v>
      </c>
      <c r="N7" s="11">
        <v>100</v>
      </c>
      <c r="O7" s="11">
        <v>97</v>
      </c>
      <c r="P7" s="11">
        <v>100</v>
      </c>
      <c r="Q7" s="11">
        <v>99</v>
      </c>
      <c r="R7" s="11">
        <v>95</v>
      </c>
      <c r="S7" s="11">
        <v>91</v>
      </c>
      <c r="T7" s="11">
        <v>98</v>
      </c>
      <c r="U7" s="11">
        <v>100</v>
      </c>
      <c r="V7" s="11">
        <v>96</v>
      </c>
      <c r="W7" s="11">
        <v>94</v>
      </c>
      <c r="X7" s="11">
        <v>85</v>
      </c>
      <c r="Y7" s="11">
        <v>81</v>
      </c>
      <c r="Z7" s="11">
        <v>90</v>
      </c>
      <c r="AA7" s="11">
        <v>90</v>
      </c>
      <c r="AB7" s="11">
        <v>94</v>
      </c>
      <c r="AC7" s="11">
        <v>86</v>
      </c>
      <c r="AD7" s="11">
        <v>85</v>
      </c>
      <c r="AE7" s="11">
        <v>95</v>
      </c>
      <c r="AF7" s="11">
        <v>100</v>
      </c>
      <c r="AG7" s="15">
        <f t="shared" ref="AG7:AG19" si="3">MAX(B7:AF7)</f>
        <v>100</v>
      </c>
      <c r="AH7" s="91">
        <f t="shared" ref="AH7:AH19" si="4">AVERAGE(B7:AF7)</f>
        <v>95.354838709677423</v>
      </c>
    </row>
    <row r="8" spans="1:36" x14ac:dyDescent="0.2">
      <c r="A8" s="57" t="s">
        <v>136</v>
      </c>
      <c r="B8" s="11" t="s">
        <v>189</v>
      </c>
      <c r="C8" s="11" t="s">
        <v>189</v>
      </c>
      <c r="D8" s="11" t="s">
        <v>189</v>
      </c>
      <c r="E8" s="11" t="s">
        <v>189</v>
      </c>
      <c r="F8" s="11" t="s">
        <v>189</v>
      </c>
      <c r="G8" s="11" t="s">
        <v>189</v>
      </c>
      <c r="H8" s="11" t="s">
        <v>189</v>
      </c>
      <c r="I8" s="11" t="s">
        <v>189</v>
      </c>
      <c r="J8" s="11" t="s">
        <v>189</v>
      </c>
      <c r="K8" s="11" t="s">
        <v>189</v>
      </c>
      <c r="L8" s="11" t="s">
        <v>189</v>
      </c>
      <c r="M8" s="11" t="s">
        <v>189</v>
      </c>
      <c r="N8" s="11" t="s">
        <v>189</v>
      </c>
      <c r="O8" s="11" t="s">
        <v>189</v>
      </c>
      <c r="P8" s="11" t="s">
        <v>189</v>
      </c>
      <c r="Q8" s="11" t="s">
        <v>189</v>
      </c>
      <c r="R8" s="11" t="s">
        <v>189</v>
      </c>
      <c r="S8" s="11" t="s">
        <v>189</v>
      </c>
      <c r="T8" s="11" t="s">
        <v>189</v>
      </c>
      <c r="U8" s="11" t="s">
        <v>189</v>
      </c>
      <c r="V8" s="11" t="s">
        <v>189</v>
      </c>
      <c r="W8" s="11" t="s">
        <v>189</v>
      </c>
      <c r="X8" s="11" t="s">
        <v>189</v>
      </c>
      <c r="Y8" s="11" t="s">
        <v>189</v>
      </c>
      <c r="Z8" s="11" t="s">
        <v>189</v>
      </c>
      <c r="AA8" s="11" t="s">
        <v>189</v>
      </c>
      <c r="AB8" s="11" t="s">
        <v>189</v>
      </c>
      <c r="AC8" s="11" t="s">
        <v>189</v>
      </c>
      <c r="AD8" s="11" t="s">
        <v>189</v>
      </c>
      <c r="AE8" s="11" t="s">
        <v>189</v>
      </c>
      <c r="AF8" s="11" t="s">
        <v>189</v>
      </c>
      <c r="AG8" s="15" t="s">
        <v>189</v>
      </c>
      <c r="AH8" s="91" t="s">
        <v>189</v>
      </c>
    </row>
    <row r="9" spans="1:36" x14ac:dyDescent="0.2">
      <c r="A9" s="57" t="s">
        <v>1</v>
      </c>
      <c r="B9" s="11">
        <v>71</v>
      </c>
      <c r="C9" s="11">
        <v>68</v>
      </c>
      <c r="D9" s="11">
        <v>81</v>
      </c>
      <c r="E9" s="11">
        <v>83</v>
      </c>
      <c r="F9" s="11">
        <v>81</v>
      </c>
      <c r="G9" s="11">
        <v>79</v>
      </c>
      <c r="H9" s="11">
        <v>77</v>
      </c>
      <c r="I9" s="11">
        <v>72</v>
      </c>
      <c r="J9" s="11">
        <v>73</v>
      </c>
      <c r="K9" s="11">
        <v>75</v>
      </c>
      <c r="L9" s="11">
        <v>84</v>
      </c>
      <c r="M9" s="11">
        <v>82</v>
      </c>
      <c r="N9" s="11">
        <v>76</v>
      </c>
      <c r="O9" s="11">
        <v>76</v>
      </c>
      <c r="P9" s="11">
        <v>88</v>
      </c>
      <c r="Q9" s="11">
        <v>88</v>
      </c>
      <c r="R9" s="11">
        <v>83</v>
      </c>
      <c r="S9" s="11">
        <v>78</v>
      </c>
      <c r="T9" s="11">
        <v>82</v>
      </c>
      <c r="U9" s="11">
        <v>83</v>
      </c>
      <c r="V9" s="11">
        <v>68</v>
      </c>
      <c r="W9" s="11">
        <v>61</v>
      </c>
      <c r="X9" s="11">
        <v>61</v>
      </c>
      <c r="Y9" s="11">
        <v>66</v>
      </c>
      <c r="Z9" s="11">
        <v>62</v>
      </c>
      <c r="AA9" s="11">
        <v>62</v>
      </c>
      <c r="AB9" s="11">
        <v>63</v>
      </c>
      <c r="AC9" s="11">
        <v>71</v>
      </c>
      <c r="AD9" s="11">
        <v>77</v>
      </c>
      <c r="AE9" s="11">
        <v>83</v>
      </c>
      <c r="AF9" s="11">
        <v>88</v>
      </c>
      <c r="AG9" s="15">
        <f t="shared" si="3"/>
        <v>88</v>
      </c>
      <c r="AH9" s="91">
        <f t="shared" si="4"/>
        <v>75.548387096774192</v>
      </c>
      <c r="AJ9" s="12" t="s">
        <v>23</v>
      </c>
    </row>
    <row r="10" spans="1:36" x14ac:dyDescent="0.2">
      <c r="A10" s="57" t="s">
        <v>137</v>
      </c>
      <c r="B10" s="11">
        <v>95</v>
      </c>
      <c r="C10" s="11">
        <v>95</v>
      </c>
      <c r="D10" s="11">
        <v>96</v>
      </c>
      <c r="E10" s="11">
        <v>96</v>
      </c>
      <c r="F10" s="11">
        <v>98</v>
      </c>
      <c r="G10" s="11">
        <v>98</v>
      </c>
      <c r="H10" s="11">
        <v>98</v>
      </c>
      <c r="I10" s="11">
        <v>98</v>
      </c>
      <c r="J10" s="11">
        <v>96</v>
      </c>
      <c r="K10" s="11">
        <v>96</v>
      </c>
      <c r="L10" s="11">
        <v>97</v>
      </c>
      <c r="M10" s="11">
        <v>98</v>
      </c>
      <c r="N10" s="11">
        <v>98</v>
      </c>
      <c r="O10" s="11">
        <v>97</v>
      </c>
      <c r="P10" s="11">
        <v>97</v>
      </c>
      <c r="Q10" s="11">
        <v>96</v>
      </c>
      <c r="R10" s="11">
        <v>92</v>
      </c>
      <c r="S10" s="11">
        <v>87</v>
      </c>
      <c r="T10" s="11">
        <v>89</v>
      </c>
      <c r="U10" s="11">
        <v>88</v>
      </c>
      <c r="V10" s="11">
        <v>92</v>
      </c>
      <c r="W10" s="11">
        <v>88</v>
      </c>
      <c r="X10" s="11">
        <v>88</v>
      </c>
      <c r="Y10" s="11">
        <v>92</v>
      </c>
      <c r="Z10" s="11">
        <v>88</v>
      </c>
      <c r="AA10" s="11">
        <v>85</v>
      </c>
      <c r="AB10" s="11">
        <v>75</v>
      </c>
      <c r="AC10" s="11">
        <v>91</v>
      </c>
      <c r="AD10" s="11">
        <v>95</v>
      </c>
      <c r="AE10" s="11">
        <v>97</v>
      </c>
      <c r="AF10" s="11">
        <v>94</v>
      </c>
      <c r="AG10" s="15">
        <f t="shared" si="3"/>
        <v>98</v>
      </c>
      <c r="AH10" s="91">
        <f t="shared" si="4"/>
        <v>93.225806451612897</v>
      </c>
      <c r="AI10" s="12" t="s">
        <v>23</v>
      </c>
    </row>
    <row r="11" spans="1:36" x14ac:dyDescent="0.2">
      <c r="A11" s="57" t="s">
        <v>19</v>
      </c>
      <c r="B11" s="11">
        <v>83</v>
      </c>
      <c r="C11" s="11">
        <v>77</v>
      </c>
      <c r="D11" s="11">
        <v>88</v>
      </c>
      <c r="E11" s="11">
        <v>89</v>
      </c>
      <c r="F11" s="11">
        <v>79</v>
      </c>
      <c r="G11" s="11">
        <v>80</v>
      </c>
      <c r="H11" s="11">
        <v>84</v>
      </c>
      <c r="I11" s="11">
        <v>81</v>
      </c>
      <c r="J11" s="11">
        <v>81</v>
      </c>
      <c r="K11" s="11">
        <v>88</v>
      </c>
      <c r="L11" s="11">
        <v>94</v>
      </c>
      <c r="M11" s="11">
        <v>87</v>
      </c>
      <c r="N11" s="11">
        <v>84</v>
      </c>
      <c r="O11" s="11">
        <v>85</v>
      </c>
      <c r="P11" s="11">
        <v>88</v>
      </c>
      <c r="Q11" s="11">
        <v>84</v>
      </c>
      <c r="R11" s="11">
        <v>77</v>
      </c>
      <c r="S11" s="11">
        <v>76</v>
      </c>
      <c r="T11" s="11">
        <v>80</v>
      </c>
      <c r="U11" s="11">
        <v>82</v>
      </c>
      <c r="V11" s="11">
        <v>79</v>
      </c>
      <c r="W11" s="11">
        <v>81</v>
      </c>
      <c r="X11" s="11">
        <v>78</v>
      </c>
      <c r="Y11" s="11">
        <v>77</v>
      </c>
      <c r="Z11" s="11">
        <v>72</v>
      </c>
      <c r="AA11" s="11">
        <v>72</v>
      </c>
      <c r="AB11" s="11">
        <v>78</v>
      </c>
      <c r="AC11" s="11">
        <v>78</v>
      </c>
      <c r="AD11" s="11">
        <v>78</v>
      </c>
      <c r="AE11" s="11">
        <v>82</v>
      </c>
      <c r="AF11" s="11">
        <v>89</v>
      </c>
      <c r="AG11" s="15">
        <f t="shared" si="3"/>
        <v>94</v>
      </c>
      <c r="AH11" s="91">
        <f t="shared" si="4"/>
        <v>81.645161290322577</v>
      </c>
      <c r="AJ11" t="s">
        <v>23</v>
      </c>
    </row>
    <row r="12" spans="1:36" x14ac:dyDescent="0.2">
      <c r="A12" s="57" t="s">
        <v>208</v>
      </c>
      <c r="B12" s="11">
        <v>93</v>
      </c>
      <c r="C12" s="11">
        <v>90</v>
      </c>
      <c r="D12" s="11">
        <v>87</v>
      </c>
      <c r="E12" s="11">
        <v>92</v>
      </c>
      <c r="F12" s="11">
        <v>92</v>
      </c>
      <c r="G12" s="11">
        <v>94</v>
      </c>
      <c r="H12" s="11">
        <v>93</v>
      </c>
      <c r="I12" s="11">
        <v>92</v>
      </c>
      <c r="J12" s="11">
        <v>93</v>
      </c>
      <c r="K12" s="11">
        <v>92</v>
      </c>
      <c r="L12" s="11">
        <v>89</v>
      </c>
      <c r="M12" s="11">
        <v>91</v>
      </c>
      <c r="N12" s="11">
        <v>93</v>
      </c>
      <c r="O12" s="11">
        <v>90</v>
      </c>
      <c r="P12" s="11">
        <v>93</v>
      </c>
      <c r="Q12" s="11">
        <v>91</v>
      </c>
      <c r="R12" s="11">
        <v>90</v>
      </c>
      <c r="S12" s="11">
        <v>85</v>
      </c>
      <c r="T12" s="11">
        <v>91</v>
      </c>
      <c r="U12" s="11">
        <v>94</v>
      </c>
      <c r="V12" s="11">
        <v>93</v>
      </c>
      <c r="W12" s="11">
        <v>92</v>
      </c>
      <c r="X12" s="11">
        <v>92</v>
      </c>
      <c r="Y12" s="11">
        <v>92</v>
      </c>
      <c r="Z12" s="11">
        <v>91</v>
      </c>
      <c r="AA12" s="11">
        <v>91</v>
      </c>
      <c r="AB12" s="11">
        <v>91</v>
      </c>
      <c r="AC12" s="11">
        <v>93</v>
      </c>
      <c r="AD12" s="11">
        <v>80</v>
      </c>
      <c r="AE12" s="11">
        <v>82</v>
      </c>
      <c r="AF12" s="11">
        <v>92</v>
      </c>
      <c r="AG12" s="15">
        <f t="shared" si="3"/>
        <v>94</v>
      </c>
      <c r="AH12" s="91">
        <f t="shared" si="4"/>
        <v>90.774193548387103</v>
      </c>
    </row>
    <row r="13" spans="1:36" x14ac:dyDescent="0.2">
      <c r="A13" s="57" t="s">
        <v>4</v>
      </c>
      <c r="B13" s="11">
        <v>93</v>
      </c>
      <c r="C13" s="11">
        <v>90</v>
      </c>
      <c r="D13" s="11">
        <v>96</v>
      </c>
      <c r="E13" s="11">
        <v>95</v>
      </c>
      <c r="F13" s="11">
        <v>95</v>
      </c>
      <c r="G13" s="11">
        <v>96</v>
      </c>
      <c r="H13" s="11">
        <v>92</v>
      </c>
      <c r="I13" s="11">
        <v>90</v>
      </c>
      <c r="J13" s="11">
        <v>94</v>
      </c>
      <c r="K13" s="11">
        <v>97</v>
      </c>
      <c r="L13" s="11">
        <v>97</v>
      </c>
      <c r="M13" s="11">
        <v>87</v>
      </c>
      <c r="N13" s="11">
        <v>93</v>
      </c>
      <c r="O13" s="11">
        <v>96</v>
      </c>
      <c r="P13" s="11">
        <v>97</v>
      </c>
      <c r="Q13" s="11">
        <v>94</v>
      </c>
      <c r="R13" s="11">
        <v>83</v>
      </c>
      <c r="S13" s="11">
        <v>91</v>
      </c>
      <c r="T13" s="11">
        <v>94</v>
      </c>
      <c r="U13" s="11">
        <v>94</v>
      </c>
      <c r="V13" s="11">
        <v>87</v>
      </c>
      <c r="W13" s="11">
        <v>80</v>
      </c>
      <c r="X13" s="11">
        <v>75</v>
      </c>
      <c r="Y13" s="11">
        <v>82</v>
      </c>
      <c r="Z13" s="11">
        <v>86</v>
      </c>
      <c r="AA13" s="11">
        <v>89</v>
      </c>
      <c r="AB13" s="11">
        <v>85</v>
      </c>
      <c r="AC13" s="11">
        <v>77</v>
      </c>
      <c r="AD13" s="11">
        <v>90</v>
      </c>
      <c r="AE13" s="11">
        <v>97</v>
      </c>
      <c r="AF13" s="11">
        <v>97</v>
      </c>
      <c r="AG13" s="15">
        <f t="shared" si="3"/>
        <v>97</v>
      </c>
      <c r="AH13" s="91">
        <f t="shared" si="4"/>
        <v>90.612903225806448</v>
      </c>
      <c r="AI13" s="12" t="s">
        <v>23</v>
      </c>
      <c r="AJ13" t="s">
        <v>23</v>
      </c>
    </row>
    <row r="14" spans="1:36" x14ac:dyDescent="0.2">
      <c r="A14" s="57" t="s">
        <v>138</v>
      </c>
      <c r="B14" s="11">
        <v>99</v>
      </c>
      <c r="C14" s="11">
        <v>99</v>
      </c>
      <c r="D14" s="11">
        <v>96</v>
      </c>
      <c r="E14" s="11">
        <v>98</v>
      </c>
      <c r="F14" s="11">
        <v>92</v>
      </c>
      <c r="G14" s="11">
        <v>100</v>
      </c>
      <c r="H14" s="11">
        <v>100</v>
      </c>
      <c r="I14" s="11">
        <v>98</v>
      </c>
      <c r="J14" s="11">
        <v>99</v>
      </c>
      <c r="K14" s="11">
        <v>98</v>
      </c>
      <c r="L14" s="11">
        <v>100</v>
      </c>
      <c r="M14" s="11">
        <v>100</v>
      </c>
      <c r="N14" s="11">
        <v>100</v>
      </c>
      <c r="O14" s="11">
        <v>99</v>
      </c>
      <c r="P14" s="11">
        <v>100</v>
      </c>
      <c r="Q14" s="11">
        <v>99</v>
      </c>
      <c r="R14" s="11">
        <v>92</v>
      </c>
      <c r="S14" s="11">
        <v>94</v>
      </c>
      <c r="T14" s="11">
        <v>99</v>
      </c>
      <c r="U14" s="11">
        <v>100</v>
      </c>
      <c r="V14" s="11">
        <v>100</v>
      </c>
      <c r="W14" s="11">
        <v>99</v>
      </c>
      <c r="X14" s="11">
        <v>93</v>
      </c>
      <c r="Y14" s="11">
        <v>99</v>
      </c>
      <c r="Z14" s="11">
        <v>92</v>
      </c>
      <c r="AA14" s="11">
        <v>87</v>
      </c>
      <c r="AB14" s="11">
        <v>97</v>
      </c>
      <c r="AC14" s="11">
        <v>97</v>
      </c>
      <c r="AD14" s="11">
        <v>96</v>
      </c>
      <c r="AE14" s="11">
        <v>92</v>
      </c>
      <c r="AF14" s="11">
        <v>93</v>
      </c>
      <c r="AG14" s="15">
        <f t="shared" si="3"/>
        <v>100</v>
      </c>
      <c r="AH14" s="91">
        <f t="shared" si="4"/>
        <v>97</v>
      </c>
    </row>
    <row r="15" spans="1:36" x14ac:dyDescent="0.2">
      <c r="A15" s="57" t="s">
        <v>5</v>
      </c>
      <c r="B15" s="11">
        <v>96</v>
      </c>
      <c r="C15" s="11">
        <v>96</v>
      </c>
      <c r="D15" s="11">
        <v>97</v>
      </c>
      <c r="E15" s="11">
        <v>97</v>
      </c>
      <c r="F15" s="11">
        <v>98</v>
      </c>
      <c r="G15" s="11">
        <v>99</v>
      </c>
      <c r="H15" s="11">
        <v>99</v>
      </c>
      <c r="I15" s="11">
        <v>100</v>
      </c>
      <c r="J15" s="11">
        <v>99</v>
      </c>
      <c r="K15" s="11">
        <v>99</v>
      </c>
      <c r="L15" s="11">
        <v>99</v>
      </c>
      <c r="M15" s="11">
        <v>100</v>
      </c>
      <c r="N15" s="11">
        <v>100</v>
      </c>
      <c r="O15" s="11">
        <v>98</v>
      </c>
      <c r="P15" s="11">
        <v>99</v>
      </c>
      <c r="Q15" s="11">
        <v>97</v>
      </c>
      <c r="R15" s="11">
        <v>96</v>
      </c>
      <c r="S15" s="11">
        <v>98</v>
      </c>
      <c r="T15" s="11">
        <v>99</v>
      </c>
      <c r="U15" s="11">
        <v>100</v>
      </c>
      <c r="V15" s="11">
        <v>100</v>
      </c>
      <c r="W15" s="11">
        <v>100</v>
      </c>
      <c r="X15" s="11">
        <v>95</v>
      </c>
      <c r="Y15" s="11">
        <v>98</v>
      </c>
      <c r="Z15" s="11">
        <v>98</v>
      </c>
      <c r="AA15" s="11">
        <v>97</v>
      </c>
      <c r="AB15" s="11">
        <v>96</v>
      </c>
      <c r="AC15" s="11">
        <v>90</v>
      </c>
      <c r="AD15" s="11">
        <v>95</v>
      </c>
      <c r="AE15" s="11">
        <v>97</v>
      </c>
      <c r="AF15" s="11">
        <v>99</v>
      </c>
      <c r="AG15" s="15">
        <f t="shared" si="3"/>
        <v>100</v>
      </c>
      <c r="AH15" s="91">
        <f t="shared" si="4"/>
        <v>97.774193548387103</v>
      </c>
    </row>
    <row r="16" spans="1:36" x14ac:dyDescent="0.2">
      <c r="A16" s="57" t="s">
        <v>127</v>
      </c>
      <c r="B16" s="11">
        <v>100</v>
      </c>
      <c r="C16" s="11">
        <v>100</v>
      </c>
      <c r="D16" s="11">
        <v>100</v>
      </c>
      <c r="E16" s="11">
        <v>100</v>
      </c>
      <c r="F16" s="11">
        <v>100</v>
      </c>
      <c r="G16" s="11">
        <v>100</v>
      </c>
      <c r="H16" s="11">
        <v>100</v>
      </c>
      <c r="I16" s="11">
        <v>100</v>
      </c>
      <c r="J16" s="11">
        <v>100</v>
      </c>
      <c r="K16" s="11">
        <v>100</v>
      </c>
      <c r="L16" s="11">
        <v>100</v>
      </c>
      <c r="M16" s="11">
        <v>100</v>
      </c>
      <c r="N16" s="11">
        <v>100</v>
      </c>
      <c r="O16" s="11">
        <v>100</v>
      </c>
      <c r="P16" s="11">
        <v>100</v>
      </c>
      <c r="Q16" s="11">
        <v>100</v>
      </c>
      <c r="R16" s="11">
        <v>100</v>
      </c>
      <c r="S16" s="11">
        <v>100</v>
      </c>
      <c r="T16" s="11">
        <v>100</v>
      </c>
      <c r="U16" s="11">
        <v>100</v>
      </c>
      <c r="V16" s="11">
        <v>100</v>
      </c>
      <c r="W16" s="11">
        <v>100</v>
      </c>
      <c r="X16" s="11">
        <v>100</v>
      </c>
      <c r="Y16" s="11">
        <v>100</v>
      </c>
      <c r="Z16" s="11">
        <v>100</v>
      </c>
      <c r="AA16" s="11">
        <v>98</v>
      </c>
      <c r="AB16" s="11">
        <v>100</v>
      </c>
      <c r="AC16" s="11">
        <v>100</v>
      </c>
      <c r="AD16" s="11">
        <v>96</v>
      </c>
      <c r="AE16" s="11">
        <v>100</v>
      </c>
      <c r="AF16" s="11">
        <v>100</v>
      </c>
      <c r="AG16" s="15">
        <f t="shared" si="3"/>
        <v>100</v>
      </c>
      <c r="AH16" s="91">
        <f t="shared" si="4"/>
        <v>99.806451612903231</v>
      </c>
    </row>
    <row r="17" spans="1:36" x14ac:dyDescent="0.2">
      <c r="A17" s="57" t="s">
        <v>9</v>
      </c>
      <c r="B17" s="11">
        <v>81</v>
      </c>
      <c r="C17" s="11">
        <v>76</v>
      </c>
      <c r="D17" s="11">
        <v>91</v>
      </c>
      <c r="E17" s="11">
        <v>92</v>
      </c>
      <c r="F17" s="11">
        <v>84</v>
      </c>
      <c r="G17" s="11">
        <v>90</v>
      </c>
      <c r="H17" s="11">
        <v>93</v>
      </c>
      <c r="I17" s="11">
        <v>87</v>
      </c>
      <c r="J17" s="11">
        <v>88</v>
      </c>
      <c r="K17" s="11">
        <v>91</v>
      </c>
      <c r="L17" s="11">
        <v>93</v>
      </c>
      <c r="M17" s="11">
        <v>93</v>
      </c>
      <c r="N17" s="11">
        <v>88</v>
      </c>
      <c r="O17" s="11">
        <v>91</v>
      </c>
      <c r="P17" s="11">
        <v>93</v>
      </c>
      <c r="Q17" s="11">
        <v>92</v>
      </c>
      <c r="R17" s="11">
        <v>89</v>
      </c>
      <c r="S17" s="11">
        <v>84</v>
      </c>
      <c r="T17" s="11">
        <v>91</v>
      </c>
      <c r="U17" s="11">
        <v>92</v>
      </c>
      <c r="V17" s="11">
        <v>81</v>
      </c>
      <c r="W17" s="11">
        <v>76</v>
      </c>
      <c r="X17" s="11">
        <v>79</v>
      </c>
      <c r="Y17" s="11">
        <v>71</v>
      </c>
      <c r="Z17" s="11">
        <v>62</v>
      </c>
      <c r="AA17" s="11">
        <v>69</v>
      </c>
      <c r="AB17" s="11">
        <v>69</v>
      </c>
      <c r="AC17" s="11">
        <v>72</v>
      </c>
      <c r="AD17" s="11">
        <v>74</v>
      </c>
      <c r="AE17" s="11">
        <v>88</v>
      </c>
      <c r="AF17" s="11">
        <v>92</v>
      </c>
      <c r="AG17" s="15">
        <f t="shared" si="3"/>
        <v>93</v>
      </c>
      <c r="AH17" s="91">
        <f t="shared" si="4"/>
        <v>84.258064516129039</v>
      </c>
      <c r="AJ17" t="s">
        <v>23</v>
      </c>
    </row>
    <row r="18" spans="1:36" x14ac:dyDescent="0.2">
      <c r="A18" s="57" t="s">
        <v>20</v>
      </c>
      <c r="B18" s="11">
        <v>85</v>
      </c>
      <c r="C18" s="11">
        <v>76</v>
      </c>
      <c r="D18" s="11">
        <v>98</v>
      </c>
      <c r="E18" s="11">
        <v>100</v>
      </c>
      <c r="F18" s="11">
        <v>91</v>
      </c>
      <c r="G18" s="11">
        <v>91</v>
      </c>
      <c r="H18" s="11">
        <v>82</v>
      </c>
      <c r="I18" s="11">
        <v>81</v>
      </c>
      <c r="J18" s="11">
        <v>78</v>
      </c>
      <c r="K18" s="11">
        <v>80</v>
      </c>
      <c r="L18" s="11">
        <v>81</v>
      </c>
      <c r="M18" s="11">
        <v>90</v>
      </c>
      <c r="N18" s="11">
        <v>90</v>
      </c>
      <c r="O18" s="11">
        <v>80</v>
      </c>
      <c r="P18" s="11">
        <v>97</v>
      </c>
      <c r="Q18" s="11">
        <v>99</v>
      </c>
      <c r="R18" s="11">
        <v>99</v>
      </c>
      <c r="S18" s="11">
        <v>75</v>
      </c>
      <c r="T18" s="11">
        <v>85</v>
      </c>
      <c r="U18" s="11">
        <v>90</v>
      </c>
      <c r="V18" s="11">
        <v>83</v>
      </c>
      <c r="W18" s="11">
        <v>77</v>
      </c>
      <c r="X18" s="11">
        <v>65</v>
      </c>
      <c r="Y18" s="11">
        <v>79</v>
      </c>
      <c r="Z18" s="11">
        <v>67</v>
      </c>
      <c r="AA18" s="11">
        <v>70</v>
      </c>
      <c r="AB18" s="11">
        <v>67</v>
      </c>
      <c r="AC18" s="11">
        <v>76</v>
      </c>
      <c r="AD18" s="11">
        <v>75</v>
      </c>
      <c r="AE18" s="11">
        <v>78</v>
      </c>
      <c r="AF18" s="11">
        <v>96</v>
      </c>
      <c r="AG18" s="15">
        <f t="shared" si="3"/>
        <v>100</v>
      </c>
      <c r="AH18" s="91">
        <f t="shared" si="4"/>
        <v>83.258064516129039</v>
      </c>
      <c r="AI18" s="12" t="s">
        <v>23</v>
      </c>
      <c r="AJ18" t="s">
        <v>23</v>
      </c>
    </row>
    <row r="19" spans="1:36" x14ac:dyDescent="0.2">
      <c r="A19" s="57" t="s">
        <v>6</v>
      </c>
      <c r="B19" s="11">
        <v>82</v>
      </c>
      <c r="C19" s="11">
        <v>88</v>
      </c>
      <c r="D19" s="11">
        <v>80</v>
      </c>
      <c r="E19" s="11">
        <v>91</v>
      </c>
      <c r="F19" s="11">
        <v>88</v>
      </c>
      <c r="G19" s="11">
        <v>94</v>
      </c>
      <c r="H19" s="11">
        <v>91</v>
      </c>
      <c r="I19" s="11">
        <v>88</v>
      </c>
      <c r="J19" s="11">
        <v>90</v>
      </c>
      <c r="K19" s="11">
        <v>90</v>
      </c>
      <c r="L19" s="11">
        <v>94</v>
      </c>
      <c r="M19" s="11">
        <v>88</v>
      </c>
      <c r="N19" s="11">
        <v>86</v>
      </c>
      <c r="O19" s="11">
        <v>86</v>
      </c>
      <c r="P19" s="11">
        <v>95</v>
      </c>
      <c r="Q19" s="11">
        <v>93</v>
      </c>
      <c r="R19" s="11">
        <v>80</v>
      </c>
      <c r="S19" s="11">
        <v>81</v>
      </c>
      <c r="T19" s="11">
        <v>90</v>
      </c>
      <c r="U19" s="11">
        <v>95</v>
      </c>
      <c r="V19" s="11">
        <v>90</v>
      </c>
      <c r="W19" s="11">
        <v>90</v>
      </c>
      <c r="X19" s="11">
        <v>79</v>
      </c>
      <c r="Y19" s="11">
        <v>87</v>
      </c>
      <c r="Z19" s="11">
        <v>80</v>
      </c>
      <c r="AA19" s="11">
        <v>76</v>
      </c>
      <c r="AB19" s="11">
        <v>83</v>
      </c>
      <c r="AC19" s="11">
        <v>92</v>
      </c>
      <c r="AD19" s="11">
        <v>85</v>
      </c>
      <c r="AE19" s="11">
        <v>74</v>
      </c>
      <c r="AF19" s="11">
        <v>92</v>
      </c>
      <c r="AG19" s="15">
        <f t="shared" si="3"/>
        <v>95</v>
      </c>
      <c r="AH19" s="91">
        <f t="shared" si="4"/>
        <v>87.032258064516128</v>
      </c>
    </row>
    <row r="20" spans="1:36" s="5" customFormat="1" ht="17.100000000000001" customHeight="1" x14ac:dyDescent="0.2">
      <c r="A20" s="58" t="s">
        <v>10</v>
      </c>
      <c r="B20" s="13">
        <f t="shared" ref="B20:AE20" si="5">MAX(B5:B19)</f>
        <v>100</v>
      </c>
      <c r="C20" s="13">
        <f t="shared" si="5"/>
        <v>100</v>
      </c>
      <c r="D20" s="13">
        <f t="shared" si="5"/>
        <v>100</v>
      </c>
      <c r="E20" s="13">
        <f t="shared" si="5"/>
        <v>100</v>
      </c>
      <c r="F20" s="13">
        <f t="shared" si="5"/>
        <v>100</v>
      </c>
      <c r="G20" s="13">
        <f t="shared" si="5"/>
        <v>100</v>
      </c>
      <c r="H20" s="13">
        <f t="shared" si="5"/>
        <v>100</v>
      </c>
      <c r="I20" s="13">
        <f t="shared" si="5"/>
        <v>100</v>
      </c>
      <c r="J20" s="13">
        <f t="shared" si="5"/>
        <v>100</v>
      </c>
      <c r="K20" s="13">
        <f t="shared" si="5"/>
        <v>100</v>
      </c>
      <c r="L20" s="13">
        <f t="shared" si="5"/>
        <v>100</v>
      </c>
      <c r="M20" s="13">
        <f t="shared" si="5"/>
        <v>100</v>
      </c>
      <c r="N20" s="13">
        <f t="shared" si="5"/>
        <v>100</v>
      </c>
      <c r="O20" s="13">
        <f t="shared" si="5"/>
        <v>100</v>
      </c>
      <c r="P20" s="13">
        <f t="shared" si="5"/>
        <v>100</v>
      </c>
      <c r="Q20" s="13">
        <f t="shared" si="5"/>
        <v>100</v>
      </c>
      <c r="R20" s="13">
        <f t="shared" si="5"/>
        <v>100</v>
      </c>
      <c r="S20" s="13">
        <f t="shared" si="5"/>
        <v>100</v>
      </c>
      <c r="T20" s="13">
        <f t="shared" si="5"/>
        <v>100</v>
      </c>
      <c r="U20" s="13">
        <f t="shared" si="5"/>
        <v>100</v>
      </c>
      <c r="V20" s="13">
        <f t="shared" si="5"/>
        <v>100</v>
      </c>
      <c r="W20" s="13">
        <f t="shared" si="5"/>
        <v>100</v>
      </c>
      <c r="X20" s="13">
        <f t="shared" si="5"/>
        <v>100</v>
      </c>
      <c r="Y20" s="13">
        <f t="shared" si="5"/>
        <v>100</v>
      </c>
      <c r="Z20" s="13">
        <f t="shared" si="5"/>
        <v>100</v>
      </c>
      <c r="AA20" s="13">
        <f t="shared" si="5"/>
        <v>98</v>
      </c>
      <c r="AB20" s="13">
        <f t="shared" si="5"/>
        <v>100</v>
      </c>
      <c r="AC20" s="13">
        <f t="shared" si="5"/>
        <v>100</v>
      </c>
      <c r="AD20" s="13">
        <f t="shared" si="5"/>
        <v>99</v>
      </c>
      <c r="AE20" s="13">
        <f t="shared" si="5"/>
        <v>100</v>
      </c>
      <c r="AF20" s="13">
        <f>MAX(AF5:AF19)</f>
        <v>100</v>
      </c>
      <c r="AG20" s="15">
        <f>MAX(AG5:AG19)</f>
        <v>100</v>
      </c>
      <c r="AH20" s="91">
        <f>AVERAGE(AH5:AH19)</f>
        <v>90.472350230414733</v>
      </c>
      <c r="AJ20" s="5" t="s">
        <v>23</v>
      </c>
    </row>
    <row r="21" spans="1:36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51"/>
      <c r="AH21" s="53"/>
    </row>
    <row r="22" spans="1:36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62" t="s">
        <v>195</v>
      </c>
      <c r="U22" s="162"/>
      <c r="V22" s="162"/>
      <c r="W22" s="162"/>
      <c r="X22" s="162"/>
      <c r="Y22" s="87"/>
      <c r="Z22" s="87"/>
      <c r="AA22" s="87"/>
      <c r="AB22" s="87"/>
      <c r="AC22" s="87"/>
      <c r="AD22" s="87"/>
      <c r="AE22" s="87"/>
      <c r="AF22" s="107"/>
      <c r="AG22" s="51"/>
      <c r="AH22" s="50"/>
    </row>
    <row r="23" spans="1:36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63" t="s">
        <v>73</v>
      </c>
      <c r="U23" s="163"/>
      <c r="V23" s="163"/>
      <c r="W23" s="163"/>
      <c r="X23" s="163"/>
      <c r="Y23" s="87"/>
      <c r="Z23" s="87"/>
      <c r="AA23" s="87"/>
      <c r="AB23" s="87"/>
      <c r="AC23" s="87"/>
      <c r="AD23" s="54"/>
      <c r="AE23" s="54"/>
      <c r="AF23" s="54"/>
      <c r="AG23" s="51"/>
      <c r="AH23" s="50"/>
      <c r="AI23" s="12" t="s">
        <v>23</v>
      </c>
    </row>
    <row r="24" spans="1:36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</row>
    <row r="25" spans="1:36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51"/>
      <c r="AH25" s="53"/>
      <c r="AJ25" t="s">
        <v>23</v>
      </c>
    </row>
    <row r="26" spans="1:36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51"/>
      <c r="AH26" s="53"/>
    </row>
    <row r="27" spans="1:36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</row>
    <row r="28" spans="1:36" x14ac:dyDescent="0.2">
      <c r="AJ28" t="s">
        <v>23</v>
      </c>
    </row>
    <row r="29" spans="1:36" x14ac:dyDescent="0.2">
      <c r="U29" s="2" t="s">
        <v>23</v>
      </c>
      <c r="Y29" s="2" t="s">
        <v>23</v>
      </c>
      <c r="AJ29" t="s">
        <v>23</v>
      </c>
    </row>
    <row r="30" spans="1:36" x14ac:dyDescent="0.2">
      <c r="L30" s="2" t="s">
        <v>23</v>
      </c>
      <c r="Q30" s="2" t="s">
        <v>23</v>
      </c>
      <c r="U30" s="2" t="s">
        <v>23</v>
      </c>
      <c r="AD30" s="2" t="s">
        <v>23</v>
      </c>
      <c r="AJ30" t="s">
        <v>23</v>
      </c>
    </row>
    <row r="31" spans="1:36" x14ac:dyDescent="0.2">
      <c r="O31" s="2" t="s">
        <v>23</v>
      </c>
      <c r="AB31" s="2" t="s">
        <v>23</v>
      </c>
      <c r="AG31" s="7" t="s">
        <v>23</v>
      </c>
    </row>
    <row r="32" spans="1:36" x14ac:dyDescent="0.2">
      <c r="G32" s="2" t="s">
        <v>23</v>
      </c>
      <c r="L32" s="2" t="s">
        <v>23</v>
      </c>
      <c r="AF32" s="2" t="s">
        <v>23</v>
      </c>
    </row>
    <row r="33" spans="7:36" x14ac:dyDescent="0.2">
      <c r="P33" s="2" t="s">
        <v>192</v>
      </c>
      <c r="S33" s="2" t="s">
        <v>23</v>
      </c>
      <c r="U33" s="2" t="s">
        <v>23</v>
      </c>
      <c r="V33" s="2" t="s">
        <v>23</v>
      </c>
      <c r="Y33" s="2" t="s">
        <v>23</v>
      </c>
      <c r="AD33" s="2" t="s">
        <v>23</v>
      </c>
      <c r="AJ33" t="s">
        <v>23</v>
      </c>
    </row>
    <row r="34" spans="7:36" x14ac:dyDescent="0.2">
      <c r="L34" s="2" t="s">
        <v>23</v>
      </c>
      <c r="S34" s="2" t="s">
        <v>23</v>
      </c>
      <c r="T34" s="2" t="s">
        <v>23</v>
      </c>
      <c r="Z34" s="2" t="s">
        <v>23</v>
      </c>
      <c r="AA34" s="2" t="s">
        <v>23</v>
      </c>
      <c r="AB34" s="2" t="s">
        <v>23</v>
      </c>
      <c r="AE34" s="2" t="s">
        <v>23</v>
      </c>
    </row>
    <row r="35" spans="7:36" x14ac:dyDescent="0.2">
      <c r="V35" s="2" t="s">
        <v>23</v>
      </c>
      <c r="W35" s="2" t="s">
        <v>23</v>
      </c>
      <c r="X35" s="2" t="s">
        <v>23</v>
      </c>
      <c r="Y35" s="2" t="s">
        <v>23</v>
      </c>
      <c r="AG35" s="7" t="s">
        <v>23</v>
      </c>
    </row>
    <row r="36" spans="7:36" x14ac:dyDescent="0.2">
      <c r="G36" s="2" t="s">
        <v>23</v>
      </c>
      <c r="P36" s="2" t="s">
        <v>23</v>
      </c>
      <c r="V36" s="2" t="s">
        <v>23</v>
      </c>
      <c r="Y36" s="2" t="s">
        <v>23</v>
      </c>
      <c r="AE36" s="2" t="s">
        <v>23</v>
      </c>
      <c r="AI36" s="12" t="s">
        <v>23</v>
      </c>
    </row>
    <row r="37" spans="7:36" x14ac:dyDescent="0.2">
      <c r="R37" s="2" t="s">
        <v>23</v>
      </c>
      <c r="U37" s="2" t="s">
        <v>23</v>
      </c>
      <c r="AI37" s="12" t="s">
        <v>23</v>
      </c>
      <c r="AJ37" s="12" t="s">
        <v>23</v>
      </c>
    </row>
    <row r="38" spans="7:36" x14ac:dyDescent="0.2">
      <c r="L38" s="2" t="s">
        <v>23</v>
      </c>
      <c r="Y38" s="2" t="s">
        <v>23</v>
      </c>
      <c r="AC38" s="2" t="s">
        <v>23</v>
      </c>
      <c r="AD38" s="2" t="s">
        <v>23</v>
      </c>
      <c r="AI38" s="12" t="s">
        <v>23</v>
      </c>
      <c r="AJ38" s="12" t="s">
        <v>23</v>
      </c>
    </row>
    <row r="39" spans="7:36" x14ac:dyDescent="0.2">
      <c r="AI39" s="12" t="s">
        <v>23</v>
      </c>
      <c r="AJ39" s="12" t="s">
        <v>23</v>
      </c>
    </row>
    <row r="40" spans="7:36" x14ac:dyDescent="0.2">
      <c r="N40" s="2" t="s">
        <v>23</v>
      </c>
    </row>
    <row r="41" spans="7:36" x14ac:dyDescent="0.2">
      <c r="U41" s="2" t="s">
        <v>23</v>
      </c>
    </row>
    <row r="46" spans="7:36" x14ac:dyDescent="0.2">
      <c r="W46" s="2" t="s">
        <v>23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22:X22"/>
    <mergeCell ref="AF3:AF4"/>
    <mergeCell ref="A2:A4"/>
    <mergeCell ref="S3:S4"/>
    <mergeCell ref="V3:V4"/>
    <mergeCell ref="T23:X2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3.42578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74" t="s">
        <v>201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6"/>
    </row>
    <row r="2" spans="1:39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83"/>
      <c r="AG2" s="168"/>
      <c r="AH2" s="169"/>
    </row>
    <row r="3" spans="1:39" s="5" customFormat="1" ht="20.100000000000001" customHeight="1" x14ac:dyDescent="0.2">
      <c r="A3" s="17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2">
        <v>30</v>
      </c>
      <c r="AF3" s="165">
        <v>31</v>
      </c>
      <c r="AG3" s="109" t="s">
        <v>15</v>
      </c>
      <c r="AH3" s="59" t="s">
        <v>13</v>
      </c>
    </row>
    <row r="4" spans="1:39" s="5" customFormat="1" ht="20.100000000000001" customHeight="1" x14ac:dyDescent="0.2">
      <c r="A4" s="1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2"/>
      <c r="AF4" s="166"/>
      <c r="AG4" s="109" t="s">
        <v>12</v>
      </c>
      <c r="AH4" s="59" t="s">
        <v>12</v>
      </c>
    </row>
    <row r="5" spans="1:39" s="5" customFormat="1" x14ac:dyDescent="0.2">
      <c r="A5" s="57" t="s">
        <v>17</v>
      </c>
      <c r="B5" s="11">
        <v>41</v>
      </c>
      <c r="C5" s="11">
        <v>26</v>
      </c>
      <c r="D5" s="11">
        <v>38</v>
      </c>
      <c r="E5" s="11">
        <v>52</v>
      </c>
      <c r="F5" s="11">
        <v>53</v>
      </c>
      <c r="G5" s="11">
        <v>45</v>
      </c>
      <c r="H5" s="11">
        <v>34</v>
      </c>
      <c r="I5" s="11">
        <v>51</v>
      </c>
      <c r="J5" s="11">
        <v>35</v>
      </c>
      <c r="K5" s="11">
        <v>34</v>
      </c>
      <c r="L5" s="11">
        <v>63</v>
      </c>
      <c r="M5" s="11">
        <v>51</v>
      </c>
      <c r="N5" s="11">
        <v>42</v>
      </c>
      <c r="O5" s="11">
        <v>41</v>
      </c>
      <c r="P5" s="11">
        <v>72</v>
      </c>
      <c r="Q5" s="11">
        <v>53</v>
      </c>
      <c r="R5" s="11">
        <v>33</v>
      </c>
      <c r="S5" s="11">
        <v>45</v>
      </c>
      <c r="T5" s="11">
        <v>50</v>
      </c>
      <c r="U5" s="11">
        <v>33</v>
      </c>
      <c r="V5" s="11">
        <v>26</v>
      </c>
      <c r="W5" s="11">
        <v>23</v>
      </c>
      <c r="X5" s="11">
        <v>22</v>
      </c>
      <c r="Y5" s="11">
        <v>22</v>
      </c>
      <c r="Z5" s="11">
        <v>31</v>
      </c>
      <c r="AA5" s="11">
        <v>30</v>
      </c>
      <c r="AB5" s="11">
        <v>30</v>
      </c>
      <c r="AC5" s="11">
        <v>29</v>
      </c>
      <c r="AD5" s="11">
        <v>31</v>
      </c>
      <c r="AE5" s="11">
        <v>37</v>
      </c>
      <c r="AF5" s="11">
        <v>61</v>
      </c>
      <c r="AG5" s="15">
        <f t="shared" ref="AG5" si="1">MIN(B5:AF5)</f>
        <v>22</v>
      </c>
      <c r="AH5" s="91">
        <f t="shared" ref="AH5" si="2">AVERAGE(B5:AF5)</f>
        <v>39.806451612903224</v>
      </c>
    </row>
    <row r="6" spans="1:39" s="5" customFormat="1" x14ac:dyDescent="0.2">
      <c r="A6" s="57" t="s">
        <v>235</v>
      </c>
      <c r="B6" s="11">
        <v>44</v>
      </c>
      <c r="C6" s="11">
        <v>51</v>
      </c>
      <c r="D6" s="11">
        <v>72</v>
      </c>
      <c r="E6" s="11">
        <v>82</v>
      </c>
      <c r="F6" s="11">
        <v>64</v>
      </c>
      <c r="G6" s="11">
        <v>65</v>
      </c>
      <c r="H6" s="11">
        <v>46</v>
      </c>
      <c r="I6" s="11">
        <v>44</v>
      </c>
      <c r="J6" s="11">
        <v>46</v>
      </c>
      <c r="K6" s="11">
        <v>78</v>
      </c>
      <c r="L6" s="11">
        <v>55</v>
      </c>
      <c r="M6" s="11">
        <v>53</v>
      </c>
      <c r="N6" s="11">
        <v>50</v>
      </c>
      <c r="O6" s="11">
        <v>81</v>
      </c>
      <c r="P6" s="11">
        <v>83</v>
      </c>
      <c r="Q6" s="11">
        <v>56</v>
      </c>
      <c r="R6" s="11">
        <v>47</v>
      </c>
      <c r="S6" s="11">
        <v>57</v>
      </c>
      <c r="T6" s="11">
        <v>58</v>
      </c>
      <c r="U6" s="11">
        <v>37</v>
      </c>
      <c r="V6" s="11">
        <v>39</v>
      </c>
      <c r="W6" s="11">
        <v>36</v>
      </c>
      <c r="X6" s="11">
        <v>40</v>
      </c>
      <c r="Y6" s="11">
        <v>41</v>
      </c>
      <c r="Z6" s="11">
        <v>44</v>
      </c>
      <c r="AA6" s="11">
        <v>51</v>
      </c>
      <c r="AB6" s="11">
        <v>44</v>
      </c>
      <c r="AC6" s="11">
        <v>42</v>
      </c>
      <c r="AD6" s="11">
        <v>55</v>
      </c>
      <c r="AE6" s="11">
        <v>98</v>
      </c>
      <c r="AF6" s="11">
        <v>96</v>
      </c>
      <c r="AG6" s="15">
        <f t="shared" ref="AG6" si="3">MIN(B6:AF6)</f>
        <v>36</v>
      </c>
      <c r="AH6" s="91">
        <f t="shared" ref="AH6" si="4">AVERAGE(B6:AF6)</f>
        <v>56.612903225806448</v>
      </c>
    </row>
    <row r="7" spans="1:39" x14ac:dyDescent="0.2">
      <c r="A7" s="57" t="s">
        <v>85</v>
      </c>
      <c r="B7" s="11">
        <v>39</v>
      </c>
      <c r="C7" s="11">
        <v>37</v>
      </c>
      <c r="D7" s="11">
        <v>61</v>
      </c>
      <c r="E7" s="11">
        <v>60</v>
      </c>
      <c r="F7" s="11">
        <v>52</v>
      </c>
      <c r="G7" s="11">
        <v>40</v>
      </c>
      <c r="H7" s="11">
        <v>38</v>
      </c>
      <c r="I7" s="11">
        <v>34</v>
      </c>
      <c r="J7" s="11">
        <v>34</v>
      </c>
      <c r="K7" s="11">
        <v>42</v>
      </c>
      <c r="L7" s="11">
        <v>62</v>
      </c>
      <c r="M7" s="11">
        <v>52</v>
      </c>
      <c r="N7" s="11">
        <v>45</v>
      </c>
      <c r="O7" s="11">
        <v>46</v>
      </c>
      <c r="P7" s="11">
        <v>72</v>
      </c>
      <c r="Q7" s="11">
        <v>48</v>
      </c>
      <c r="R7" s="11">
        <v>31</v>
      </c>
      <c r="S7" s="11">
        <v>44</v>
      </c>
      <c r="T7" s="11">
        <v>51</v>
      </c>
      <c r="U7" s="11">
        <v>30</v>
      </c>
      <c r="V7" s="11">
        <v>28</v>
      </c>
      <c r="W7" s="11">
        <v>25</v>
      </c>
      <c r="X7" s="11">
        <v>32</v>
      </c>
      <c r="Y7" s="11">
        <v>29</v>
      </c>
      <c r="Z7" s="11">
        <v>31</v>
      </c>
      <c r="AA7" s="11">
        <v>37</v>
      </c>
      <c r="AB7" s="11">
        <v>32</v>
      </c>
      <c r="AC7" s="11">
        <v>37</v>
      </c>
      <c r="AD7" s="11">
        <v>42</v>
      </c>
      <c r="AE7" s="11">
        <v>49</v>
      </c>
      <c r="AF7" s="11">
        <v>70</v>
      </c>
      <c r="AG7" s="15">
        <f t="shared" ref="AG7:AG19" si="5">MIN(B7:AF7)</f>
        <v>25</v>
      </c>
      <c r="AH7" s="91">
        <f t="shared" ref="AH7:AH19" si="6">AVERAGE(B7:AF7)</f>
        <v>42.903225806451616</v>
      </c>
    </row>
    <row r="8" spans="1:39" x14ac:dyDescent="0.2">
      <c r="A8" s="57" t="s">
        <v>136</v>
      </c>
      <c r="B8" s="11" t="s">
        <v>189</v>
      </c>
      <c r="C8" s="11" t="s">
        <v>189</v>
      </c>
      <c r="D8" s="11" t="s">
        <v>189</v>
      </c>
      <c r="E8" s="11" t="s">
        <v>189</v>
      </c>
      <c r="F8" s="11" t="s">
        <v>189</v>
      </c>
      <c r="G8" s="11" t="s">
        <v>189</v>
      </c>
      <c r="H8" s="11" t="s">
        <v>189</v>
      </c>
      <c r="I8" s="11" t="s">
        <v>189</v>
      </c>
      <c r="J8" s="11" t="s">
        <v>189</v>
      </c>
      <c r="K8" s="11" t="s">
        <v>189</v>
      </c>
      <c r="L8" s="11" t="s">
        <v>189</v>
      </c>
      <c r="M8" s="11" t="s">
        <v>189</v>
      </c>
      <c r="N8" s="11" t="s">
        <v>189</v>
      </c>
      <c r="O8" s="11" t="s">
        <v>189</v>
      </c>
      <c r="P8" s="11" t="s">
        <v>189</v>
      </c>
      <c r="Q8" s="11" t="s">
        <v>189</v>
      </c>
      <c r="R8" s="11" t="s">
        <v>189</v>
      </c>
      <c r="S8" s="11" t="s">
        <v>189</v>
      </c>
      <c r="T8" s="11" t="s">
        <v>189</v>
      </c>
      <c r="U8" s="11" t="s">
        <v>189</v>
      </c>
      <c r="V8" s="11" t="s">
        <v>189</v>
      </c>
      <c r="W8" s="11" t="s">
        <v>189</v>
      </c>
      <c r="X8" s="11" t="s">
        <v>189</v>
      </c>
      <c r="Y8" s="11" t="s">
        <v>189</v>
      </c>
      <c r="Z8" s="11" t="s">
        <v>189</v>
      </c>
      <c r="AA8" s="11" t="s">
        <v>189</v>
      </c>
      <c r="AB8" s="11" t="s">
        <v>189</v>
      </c>
      <c r="AC8" s="11" t="s">
        <v>189</v>
      </c>
      <c r="AD8" s="11" t="s">
        <v>189</v>
      </c>
      <c r="AE8" s="11" t="s">
        <v>189</v>
      </c>
      <c r="AF8" s="11" t="s">
        <v>189</v>
      </c>
      <c r="AG8" s="15" t="s">
        <v>189</v>
      </c>
      <c r="AH8" s="91" t="s">
        <v>189</v>
      </c>
    </row>
    <row r="9" spans="1:39" x14ac:dyDescent="0.2">
      <c r="A9" s="57" t="s">
        <v>1</v>
      </c>
      <c r="B9" s="11">
        <v>46</v>
      </c>
      <c r="C9" s="11">
        <v>40</v>
      </c>
      <c r="D9" s="11">
        <v>54</v>
      </c>
      <c r="E9" s="11">
        <v>65</v>
      </c>
      <c r="F9" s="11">
        <v>58</v>
      </c>
      <c r="G9" s="11">
        <v>50</v>
      </c>
      <c r="H9" s="11">
        <v>43</v>
      </c>
      <c r="I9" s="11">
        <v>37</v>
      </c>
      <c r="J9" s="11">
        <v>37</v>
      </c>
      <c r="K9" s="11">
        <v>55</v>
      </c>
      <c r="L9" s="11">
        <v>73</v>
      </c>
      <c r="M9" s="11">
        <v>58</v>
      </c>
      <c r="N9" s="11">
        <v>53</v>
      </c>
      <c r="O9" s="11">
        <v>50</v>
      </c>
      <c r="P9" s="11">
        <v>76</v>
      </c>
      <c r="Q9" s="11">
        <v>72</v>
      </c>
      <c r="R9" s="11">
        <v>55</v>
      </c>
      <c r="S9" s="11">
        <v>58</v>
      </c>
      <c r="T9" s="11">
        <v>59</v>
      </c>
      <c r="U9" s="11">
        <v>45</v>
      </c>
      <c r="V9" s="11">
        <v>47</v>
      </c>
      <c r="W9" s="11">
        <v>41</v>
      </c>
      <c r="X9" s="11">
        <v>48</v>
      </c>
      <c r="Y9" s="11">
        <v>49</v>
      </c>
      <c r="Z9" s="11">
        <v>45</v>
      </c>
      <c r="AA9" s="11">
        <v>48</v>
      </c>
      <c r="AB9" s="11">
        <v>48</v>
      </c>
      <c r="AC9" s="11">
        <v>53</v>
      </c>
      <c r="AD9" s="11">
        <v>61</v>
      </c>
      <c r="AE9" s="11">
        <v>67</v>
      </c>
      <c r="AF9" s="11">
        <v>78</v>
      </c>
      <c r="AG9" s="15">
        <f t="shared" si="5"/>
        <v>37</v>
      </c>
      <c r="AH9" s="91">
        <f t="shared" si="6"/>
        <v>53.838709677419352</v>
      </c>
      <c r="AJ9" s="12" t="s">
        <v>23</v>
      </c>
    </row>
    <row r="10" spans="1:39" x14ac:dyDescent="0.2">
      <c r="A10" s="57" t="s">
        <v>137</v>
      </c>
      <c r="B10" s="11">
        <v>51</v>
      </c>
      <c r="C10" s="11">
        <v>47</v>
      </c>
      <c r="D10" s="11">
        <v>69</v>
      </c>
      <c r="E10" s="11">
        <v>81</v>
      </c>
      <c r="F10" s="11">
        <v>65</v>
      </c>
      <c r="G10" s="11">
        <v>52</v>
      </c>
      <c r="H10" s="11">
        <v>44</v>
      </c>
      <c r="I10" s="11">
        <v>45</v>
      </c>
      <c r="J10" s="11">
        <v>52</v>
      </c>
      <c r="K10" s="11">
        <v>73</v>
      </c>
      <c r="L10" s="11">
        <v>56</v>
      </c>
      <c r="M10" s="11">
        <v>51</v>
      </c>
      <c r="N10" s="11">
        <v>49</v>
      </c>
      <c r="O10" s="11">
        <v>76</v>
      </c>
      <c r="P10" s="11">
        <v>68</v>
      </c>
      <c r="Q10" s="11">
        <v>47</v>
      </c>
      <c r="R10" s="11">
        <v>46</v>
      </c>
      <c r="S10" s="11">
        <v>49</v>
      </c>
      <c r="T10" s="11">
        <v>50</v>
      </c>
      <c r="U10" s="11">
        <v>39</v>
      </c>
      <c r="V10" s="11">
        <v>38</v>
      </c>
      <c r="W10" s="11">
        <v>42</v>
      </c>
      <c r="X10" s="11">
        <v>39</v>
      </c>
      <c r="Y10" s="11">
        <v>38</v>
      </c>
      <c r="Z10" s="11">
        <v>42</v>
      </c>
      <c r="AA10" s="11">
        <v>43</v>
      </c>
      <c r="AB10" s="11">
        <v>42</v>
      </c>
      <c r="AC10" s="11">
        <v>42</v>
      </c>
      <c r="AD10" s="11">
        <v>55</v>
      </c>
      <c r="AE10" s="11">
        <v>87</v>
      </c>
      <c r="AF10" s="11">
        <v>83</v>
      </c>
      <c r="AG10" s="15">
        <f t="shared" si="5"/>
        <v>38</v>
      </c>
      <c r="AH10" s="91">
        <f t="shared" si="6"/>
        <v>53.58064516129032</v>
      </c>
      <c r="AI10" s="12" t="s">
        <v>23</v>
      </c>
      <c r="AJ10" t="s">
        <v>23</v>
      </c>
    </row>
    <row r="11" spans="1:39" x14ac:dyDescent="0.2">
      <c r="A11" s="57" t="s">
        <v>19</v>
      </c>
      <c r="B11" s="11">
        <v>37</v>
      </c>
      <c r="C11" s="11">
        <v>52</v>
      </c>
      <c r="D11" s="11">
        <v>68</v>
      </c>
      <c r="E11" s="11">
        <v>62</v>
      </c>
      <c r="F11" s="11">
        <v>56</v>
      </c>
      <c r="G11" s="11">
        <v>46</v>
      </c>
      <c r="H11" s="11">
        <v>44</v>
      </c>
      <c r="I11" s="11">
        <v>38</v>
      </c>
      <c r="J11" s="11">
        <v>38</v>
      </c>
      <c r="K11" s="11">
        <v>50</v>
      </c>
      <c r="L11" s="11">
        <v>70</v>
      </c>
      <c r="M11" s="11">
        <v>49</v>
      </c>
      <c r="N11" s="11">
        <v>54</v>
      </c>
      <c r="O11" s="11">
        <v>63</v>
      </c>
      <c r="P11" s="11">
        <v>75</v>
      </c>
      <c r="Q11" s="11">
        <v>57</v>
      </c>
      <c r="R11" s="11">
        <v>36</v>
      </c>
      <c r="S11" s="11">
        <v>44</v>
      </c>
      <c r="T11" s="11">
        <v>52</v>
      </c>
      <c r="U11" s="11">
        <v>37</v>
      </c>
      <c r="V11" s="11">
        <v>31</v>
      </c>
      <c r="W11" s="11">
        <v>32</v>
      </c>
      <c r="X11" s="11">
        <v>33</v>
      </c>
      <c r="Y11" s="11">
        <v>33</v>
      </c>
      <c r="Z11" s="11">
        <v>28</v>
      </c>
      <c r="AA11" s="11">
        <v>42</v>
      </c>
      <c r="AB11" s="11">
        <v>38</v>
      </c>
      <c r="AC11" s="11">
        <v>39</v>
      </c>
      <c r="AD11" s="11">
        <v>55</v>
      </c>
      <c r="AE11" s="11">
        <v>74</v>
      </c>
      <c r="AF11" s="11">
        <v>80</v>
      </c>
      <c r="AG11" s="15">
        <f t="shared" si="5"/>
        <v>28</v>
      </c>
      <c r="AH11" s="91">
        <f t="shared" si="6"/>
        <v>48.806451612903224</v>
      </c>
      <c r="AK11" t="s">
        <v>23</v>
      </c>
      <c r="AL11" t="s">
        <v>23</v>
      </c>
    </row>
    <row r="12" spans="1:39" x14ac:dyDescent="0.2">
      <c r="A12" s="57" t="s">
        <v>208</v>
      </c>
      <c r="B12" s="11">
        <v>22</v>
      </c>
      <c r="C12" s="11">
        <v>22</v>
      </c>
      <c r="D12" s="11">
        <v>24</v>
      </c>
      <c r="E12" s="11">
        <v>41</v>
      </c>
      <c r="F12" s="11">
        <v>32</v>
      </c>
      <c r="G12" s="11">
        <v>21</v>
      </c>
      <c r="H12" s="11">
        <v>29</v>
      </c>
      <c r="I12" s="11">
        <v>30</v>
      </c>
      <c r="J12" s="11">
        <v>28</v>
      </c>
      <c r="K12" s="11">
        <v>28</v>
      </c>
      <c r="L12" s="11">
        <v>49</v>
      </c>
      <c r="M12" s="11">
        <v>43</v>
      </c>
      <c r="N12" s="11">
        <v>32</v>
      </c>
      <c r="O12" s="11">
        <v>33</v>
      </c>
      <c r="P12" s="11">
        <v>53</v>
      </c>
      <c r="Q12" s="11">
        <v>60</v>
      </c>
      <c r="R12" s="11">
        <v>36</v>
      </c>
      <c r="S12" s="11">
        <v>37</v>
      </c>
      <c r="T12" s="11">
        <v>44</v>
      </c>
      <c r="U12" s="11">
        <v>27</v>
      </c>
      <c r="V12" s="11">
        <v>22</v>
      </c>
      <c r="W12" s="11">
        <v>22</v>
      </c>
      <c r="X12" s="11">
        <v>21</v>
      </c>
      <c r="Y12" s="11">
        <v>27</v>
      </c>
      <c r="Z12" s="11">
        <v>30</v>
      </c>
      <c r="AA12" s="11">
        <v>27</v>
      </c>
      <c r="AB12" s="11">
        <v>36</v>
      </c>
      <c r="AC12" s="11">
        <v>29</v>
      </c>
      <c r="AD12" s="11">
        <v>24</v>
      </c>
      <c r="AE12" s="11">
        <v>29</v>
      </c>
      <c r="AF12" s="11">
        <v>48</v>
      </c>
      <c r="AG12" s="15">
        <f t="shared" si="5"/>
        <v>21</v>
      </c>
      <c r="AH12" s="91">
        <f t="shared" si="6"/>
        <v>32.451612903225808</v>
      </c>
    </row>
    <row r="13" spans="1:39" x14ac:dyDescent="0.2">
      <c r="A13" s="57" t="s">
        <v>4</v>
      </c>
      <c r="B13" s="11">
        <v>36</v>
      </c>
      <c r="C13" s="11">
        <v>52</v>
      </c>
      <c r="D13" s="11">
        <v>68</v>
      </c>
      <c r="E13" s="11">
        <v>76</v>
      </c>
      <c r="F13" s="11">
        <v>63</v>
      </c>
      <c r="G13" s="11">
        <v>58</v>
      </c>
      <c r="H13" s="11">
        <v>47</v>
      </c>
      <c r="I13" s="11">
        <v>46</v>
      </c>
      <c r="J13" s="11">
        <v>38</v>
      </c>
      <c r="K13" s="11">
        <v>74</v>
      </c>
      <c r="L13" s="11">
        <v>55</v>
      </c>
      <c r="M13" s="11">
        <v>51</v>
      </c>
      <c r="N13" s="11">
        <v>57</v>
      </c>
      <c r="O13" s="11">
        <v>81</v>
      </c>
      <c r="P13" s="11">
        <v>79</v>
      </c>
      <c r="Q13" s="11">
        <v>54</v>
      </c>
      <c r="R13" s="11">
        <v>44</v>
      </c>
      <c r="S13" s="11">
        <v>55</v>
      </c>
      <c r="T13" s="11">
        <v>58</v>
      </c>
      <c r="U13" s="11">
        <v>33</v>
      </c>
      <c r="V13" s="11">
        <v>37</v>
      </c>
      <c r="W13" s="11">
        <v>37</v>
      </c>
      <c r="X13" s="11">
        <v>37</v>
      </c>
      <c r="Y13" s="11">
        <v>36</v>
      </c>
      <c r="Z13" s="11">
        <v>41</v>
      </c>
      <c r="AA13" s="11">
        <v>53</v>
      </c>
      <c r="AB13" s="11">
        <v>38</v>
      </c>
      <c r="AC13" s="11">
        <v>41</v>
      </c>
      <c r="AD13" s="11">
        <v>56</v>
      </c>
      <c r="AE13" s="11">
        <v>90</v>
      </c>
      <c r="AF13" s="11">
        <v>96</v>
      </c>
      <c r="AG13" s="15">
        <f t="shared" si="5"/>
        <v>33</v>
      </c>
      <c r="AH13" s="91">
        <f t="shared" si="6"/>
        <v>54.41935483870968</v>
      </c>
      <c r="AI13" s="12" t="s">
        <v>23</v>
      </c>
      <c r="AK13" t="s">
        <v>23</v>
      </c>
      <c r="AL13" t="s">
        <v>23</v>
      </c>
      <c r="AM13" t="s">
        <v>23</v>
      </c>
    </row>
    <row r="14" spans="1:39" x14ac:dyDescent="0.2">
      <c r="A14" s="57" t="s">
        <v>138</v>
      </c>
      <c r="B14" s="11">
        <v>40</v>
      </c>
      <c r="C14" s="11">
        <v>31</v>
      </c>
      <c r="D14" s="11">
        <v>53</v>
      </c>
      <c r="E14" s="11">
        <v>52</v>
      </c>
      <c r="F14" s="11">
        <v>53</v>
      </c>
      <c r="G14" s="11">
        <v>43</v>
      </c>
      <c r="H14" s="11">
        <v>41</v>
      </c>
      <c r="I14" s="11">
        <v>40</v>
      </c>
      <c r="J14" s="11">
        <v>35</v>
      </c>
      <c r="K14" s="11">
        <v>47</v>
      </c>
      <c r="L14" s="11">
        <v>60</v>
      </c>
      <c r="M14" s="11">
        <v>48</v>
      </c>
      <c r="N14" s="11">
        <v>48</v>
      </c>
      <c r="O14" s="11">
        <v>45</v>
      </c>
      <c r="P14" s="11">
        <v>79</v>
      </c>
      <c r="Q14" s="11">
        <v>57</v>
      </c>
      <c r="R14" s="11">
        <v>32</v>
      </c>
      <c r="S14" s="11">
        <v>45</v>
      </c>
      <c r="T14" s="11">
        <v>51</v>
      </c>
      <c r="U14" s="11">
        <v>37</v>
      </c>
      <c r="V14" s="11">
        <v>30</v>
      </c>
      <c r="W14" s="11">
        <v>28</v>
      </c>
      <c r="X14" s="11">
        <v>31</v>
      </c>
      <c r="Y14" s="11">
        <v>28</v>
      </c>
      <c r="Z14" s="11">
        <v>33</v>
      </c>
      <c r="AA14" s="11">
        <v>38</v>
      </c>
      <c r="AB14" s="11">
        <v>33</v>
      </c>
      <c r="AC14" s="11">
        <v>34</v>
      </c>
      <c r="AD14" s="11">
        <v>37</v>
      </c>
      <c r="AE14" s="11">
        <v>42</v>
      </c>
      <c r="AF14" s="11">
        <v>68</v>
      </c>
      <c r="AG14" s="15">
        <f t="shared" si="5"/>
        <v>28</v>
      </c>
      <c r="AH14" s="91">
        <f t="shared" si="6"/>
        <v>43.193548387096776</v>
      </c>
      <c r="AJ14" t="s">
        <v>23</v>
      </c>
      <c r="AL14" t="s">
        <v>23</v>
      </c>
    </row>
    <row r="15" spans="1:39" x14ac:dyDescent="0.2">
      <c r="A15" s="57" t="s">
        <v>5</v>
      </c>
      <c r="B15" s="11">
        <v>44</v>
      </c>
      <c r="C15" s="11">
        <v>42</v>
      </c>
      <c r="D15" s="11">
        <v>81</v>
      </c>
      <c r="E15" s="11">
        <v>58</v>
      </c>
      <c r="F15" s="11">
        <v>65</v>
      </c>
      <c r="G15" s="11">
        <v>53</v>
      </c>
      <c r="H15" s="11">
        <v>46</v>
      </c>
      <c r="I15" s="11">
        <v>46</v>
      </c>
      <c r="J15" s="11">
        <v>42</v>
      </c>
      <c r="K15" s="11">
        <v>83</v>
      </c>
      <c r="L15" s="11">
        <v>58</v>
      </c>
      <c r="M15" s="11">
        <v>52</v>
      </c>
      <c r="N15" s="11">
        <v>53</v>
      </c>
      <c r="O15" s="11">
        <v>68</v>
      </c>
      <c r="P15" s="11">
        <v>82</v>
      </c>
      <c r="Q15" s="11">
        <v>56</v>
      </c>
      <c r="R15" s="11">
        <v>40</v>
      </c>
      <c r="S15" s="11">
        <v>53</v>
      </c>
      <c r="T15" s="11">
        <v>58</v>
      </c>
      <c r="U15" s="11">
        <v>37</v>
      </c>
      <c r="V15" s="11">
        <v>33</v>
      </c>
      <c r="W15" s="11">
        <v>31</v>
      </c>
      <c r="X15" s="11">
        <v>32</v>
      </c>
      <c r="Y15" s="11">
        <v>30</v>
      </c>
      <c r="Z15" s="11">
        <v>36</v>
      </c>
      <c r="AA15" s="11">
        <v>39</v>
      </c>
      <c r="AB15" s="11">
        <v>37</v>
      </c>
      <c r="AC15" s="11">
        <v>34</v>
      </c>
      <c r="AD15" s="11">
        <v>44</v>
      </c>
      <c r="AE15" s="11">
        <v>69</v>
      </c>
      <c r="AF15" s="11">
        <v>89</v>
      </c>
      <c r="AG15" s="15">
        <f t="shared" si="5"/>
        <v>30</v>
      </c>
      <c r="AH15" s="91">
        <f t="shared" si="6"/>
        <v>51.322580645161288</v>
      </c>
    </row>
    <row r="16" spans="1:39" x14ac:dyDescent="0.2">
      <c r="A16" s="57" t="s">
        <v>127</v>
      </c>
      <c r="B16" s="11">
        <v>39</v>
      </c>
      <c r="C16" s="11">
        <v>34</v>
      </c>
      <c r="D16" s="11">
        <v>49</v>
      </c>
      <c r="E16" s="11">
        <v>71</v>
      </c>
      <c r="F16" s="11">
        <v>62</v>
      </c>
      <c r="G16" s="11">
        <v>51</v>
      </c>
      <c r="H16" s="11">
        <v>45</v>
      </c>
      <c r="I16" s="11">
        <v>54</v>
      </c>
      <c r="J16" s="11">
        <v>44</v>
      </c>
      <c r="K16" s="11">
        <v>47</v>
      </c>
      <c r="L16" s="11">
        <v>69</v>
      </c>
      <c r="M16" s="11">
        <v>48</v>
      </c>
      <c r="N16" s="11">
        <v>42</v>
      </c>
      <c r="O16" s="11">
        <v>42</v>
      </c>
      <c r="P16" s="11">
        <v>87</v>
      </c>
      <c r="Q16" s="11">
        <v>57</v>
      </c>
      <c r="R16" s="11">
        <v>39</v>
      </c>
      <c r="S16" s="11">
        <v>53</v>
      </c>
      <c r="T16" s="11">
        <v>50</v>
      </c>
      <c r="U16" s="11">
        <v>37</v>
      </c>
      <c r="V16" s="11">
        <v>30</v>
      </c>
      <c r="W16" s="11">
        <v>30</v>
      </c>
      <c r="X16" s="11">
        <v>28</v>
      </c>
      <c r="Y16" s="11">
        <v>29</v>
      </c>
      <c r="Z16" s="11">
        <v>39</v>
      </c>
      <c r="AA16" s="11">
        <v>36</v>
      </c>
      <c r="AB16" s="11">
        <v>38</v>
      </c>
      <c r="AC16" s="11">
        <v>33</v>
      </c>
      <c r="AD16" s="11">
        <v>37</v>
      </c>
      <c r="AE16" s="11">
        <v>46</v>
      </c>
      <c r="AF16" s="11">
        <v>82</v>
      </c>
      <c r="AG16" s="15">
        <f t="shared" si="5"/>
        <v>28</v>
      </c>
      <c r="AH16" s="91">
        <f t="shared" si="6"/>
        <v>46.70967741935484</v>
      </c>
      <c r="AJ16" t="s">
        <v>23</v>
      </c>
      <c r="AL16" t="s">
        <v>23</v>
      </c>
      <c r="AM16" t="s">
        <v>23</v>
      </c>
    </row>
    <row r="17" spans="1:38" x14ac:dyDescent="0.2">
      <c r="A17" s="57" t="s">
        <v>9</v>
      </c>
      <c r="B17" s="11">
        <v>54</v>
      </c>
      <c r="C17" s="11">
        <v>46</v>
      </c>
      <c r="D17" s="11">
        <v>74</v>
      </c>
      <c r="E17" s="11">
        <v>55</v>
      </c>
      <c r="F17" s="11">
        <v>56</v>
      </c>
      <c r="G17" s="11">
        <v>50</v>
      </c>
      <c r="H17" s="11">
        <v>44</v>
      </c>
      <c r="I17" s="11">
        <v>39</v>
      </c>
      <c r="J17" s="11">
        <v>39</v>
      </c>
      <c r="K17" s="11">
        <v>68</v>
      </c>
      <c r="L17" s="11">
        <v>72</v>
      </c>
      <c r="M17" s="11">
        <v>54</v>
      </c>
      <c r="N17" s="11">
        <v>52</v>
      </c>
      <c r="O17" s="11">
        <v>47</v>
      </c>
      <c r="P17" s="11">
        <v>85</v>
      </c>
      <c r="Q17" s="11">
        <v>61</v>
      </c>
      <c r="R17" s="11">
        <v>38</v>
      </c>
      <c r="S17" s="11">
        <v>48</v>
      </c>
      <c r="T17" s="11">
        <v>54</v>
      </c>
      <c r="U17" s="11">
        <v>37</v>
      </c>
      <c r="V17" s="11">
        <v>31</v>
      </c>
      <c r="W17" s="11">
        <v>32</v>
      </c>
      <c r="X17" s="11">
        <v>31</v>
      </c>
      <c r="Y17" s="11">
        <v>32</v>
      </c>
      <c r="Z17" s="11">
        <v>31</v>
      </c>
      <c r="AA17" s="11">
        <v>37</v>
      </c>
      <c r="AB17" s="11">
        <v>33</v>
      </c>
      <c r="AC17" s="11">
        <v>35</v>
      </c>
      <c r="AD17" s="11">
        <v>45</v>
      </c>
      <c r="AE17" s="11">
        <v>57</v>
      </c>
      <c r="AF17" s="11">
        <v>80</v>
      </c>
      <c r="AG17" s="15">
        <f t="shared" si="5"/>
        <v>31</v>
      </c>
      <c r="AH17" s="91">
        <f t="shared" si="6"/>
        <v>48.935483870967744</v>
      </c>
      <c r="AL17" t="s">
        <v>23</v>
      </c>
    </row>
    <row r="18" spans="1:38" x14ac:dyDescent="0.2">
      <c r="A18" s="57" t="s">
        <v>20</v>
      </c>
      <c r="B18" s="11">
        <v>27</v>
      </c>
      <c r="C18" s="11">
        <v>26</v>
      </c>
      <c r="D18" s="11">
        <v>47</v>
      </c>
      <c r="E18" s="11">
        <v>36</v>
      </c>
      <c r="F18" s="11">
        <v>30</v>
      </c>
      <c r="G18" s="11">
        <v>28</v>
      </c>
      <c r="H18" s="11">
        <v>22</v>
      </c>
      <c r="I18" s="11">
        <v>24</v>
      </c>
      <c r="J18" s="11">
        <v>24</v>
      </c>
      <c r="K18" s="11">
        <v>25</v>
      </c>
      <c r="L18" s="11">
        <v>39</v>
      </c>
      <c r="M18" s="11">
        <v>47</v>
      </c>
      <c r="N18" s="11">
        <v>36</v>
      </c>
      <c r="O18" s="11">
        <v>31</v>
      </c>
      <c r="P18" s="11">
        <v>50</v>
      </c>
      <c r="Q18" s="11">
        <v>65</v>
      </c>
      <c r="R18" s="11">
        <v>31</v>
      </c>
      <c r="S18" s="11">
        <v>30</v>
      </c>
      <c r="T18" s="11">
        <v>38</v>
      </c>
      <c r="U18" s="11">
        <v>25</v>
      </c>
      <c r="V18" s="11">
        <v>21</v>
      </c>
      <c r="W18" s="11">
        <v>15</v>
      </c>
      <c r="X18" s="11">
        <v>28</v>
      </c>
      <c r="Y18" s="11">
        <v>20</v>
      </c>
      <c r="Z18" s="11">
        <v>25</v>
      </c>
      <c r="AA18" s="11">
        <v>27</v>
      </c>
      <c r="AB18" s="11">
        <v>23</v>
      </c>
      <c r="AC18" s="11">
        <v>32</v>
      </c>
      <c r="AD18" s="11">
        <v>33</v>
      </c>
      <c r="AE18" s="11">
        <v>45</v>
      </c>
      <c r="AF18" s="11">
        <v>45</v>
      </c>
      <c r="AG18" s="15">
        <f t="shared" si="5"/>
        <v>15</v>
      </c>
      <c r="AH18" s="91">
        <f t="shared" si="6"/>
        <v>32.096774193548384</v>
      </c>
      <c r="AI18" s="12" t="s">
        <v>23</v>
      </c>
      <c r="AJ18" t="s">
        <v>23</v>
      </c>
      <c r="AK18" t="s">
        <v>23</v>
      </c>
    </row>
    <row r="19" spans="1:38" x14ac:dyDescent="0.2">
      <c r="A19" s="57" t="s">
        <v>6</v>
      </c>
      <c r="B19" s="11">
        <v>29</v>
      </c>
      <c r="C19" s="11">
        <v>22</v>
      </c>
      <c r="D19" s="11">
        <v>24</v>
      </c>
      <c r="E19" s="11">
        <v>46</v>
      </c>
      <c r="F19" s="11">
        <v>38</v>
      </c>
      <c r="G19" s="11">
        <v>32</v>
      </c>
      <c r="H19" s="11">
        <v>28</v>
      </c>
      <c r="I19" s="11">
        <v>34</v>
      </c>
      <c r="J19" s="11">
        <v>30</v>
      </c>
      <c r="K19" s="11">
        <v>32</v>
      </c>
      <c r="L19" s="11">
        <v>60</v>
      </c>
      <c r="M19" s="11">
        <v>42</v>
      </c>
      <c r="N19" s="11">
        <v>36</v>
      </c>
      <c r="O19" s="11">
        <v>40</v>
      </c>
      <c r="P19" s="11">
        <v>72</v>
      </c>
      <c r="Q19" s="11">
        <v>43</v>
      </c>
      <c r="R19" s="11">
        <v>31</v>
      </c>
      <c r="S19" s="11">
        <v>43</v>
      </c>
      <c r="T19" s="11">
        <v>40</v>
      </c>
      <c r="U19" s="11">
        <v>28</v>
      </c>
      <c r="V19" s="11">
        <v>22</v>
      </c>
      <c r="W19" s="11">
        <v>24</v>
      </c>
      <c r="X19" s="11">
        <v>27</v>
      </c>
      <c r="Y19" s="11">
        <v>22</v>
      </c>
      <c r="Z19" s="11">
        <v>30</v>
      </c>
      <c r="AA19" s="11">
        <v>29</v>
      </c>
      <c r="AB19" s="11">
        <v>34</v>
      </c>
      <c r="AC19" s="11">
        <v>29</v>
      </c>
      <c r="AD19" s="11">
        <v>27</v>
      </c>
      <c r="AE19" s="11">
        <v>32</v>
      </c>
      <c r="AF19" s="11">
        <v>56</v>
      </c>
      <c r="AG19" s="15">
        <f t="shared" si="5"/>
        <v>22</v>
      </c>
      <c r="AH19" s="91">
        <f t="shared" si="6"/>
        <v>34.903225806451616</v>
      </c>
      <c r="AJ19" t="s">
        <v>23</v>
      </c>
    </row>
    <row r="20" spans="1:38" s="5" customFormat="1" ht="17.100000000000001" customHeight="1" x14ac:dyDescent="0.2">
      <c r="A20" s="104" t="s">
        <v>191</v>
      </c>
      <c r="B20" s="13">
        <f t="shared" ref="B20:AE20" si="7">MIN(B5:B19)</f>
        <v>22</v>
      </c>
      <c r="C20" s="13">
        <f t="shared" si="7"/>
        <v>22</v>
      </c>
      <c r="D20" s="13">
        <f t="shared" si="7"/>
        <v>24</v>
      </c>
      <c r="E20" s="13">
        <f t="shared" si="7"/>
        <v>36</v>
      </c>
      <c r="F20" s="13">
        <f t="shared" si="7"/>
        <v>30</v>
      </c>
      <c r="G20" s="13">
        <f t="shared" si="7"/>
        <v>21</v>
      </c>
      <c r="H20" s="13">
        <f t="shared" si="7"/>
        <v>22</v>
      </c>
      <c r="I20" s="13">
        <f t="shared" si="7"/>
        <v>24</v>
      </c>
      <c r="J20" s="13">
        <f t="shared" si="7"/>
        <v>24</v>
      </c>
      <c r="K20" s="13">
        <f t="shared" si="7"/>
        <v>25</v>
      </c>
      <c r="L20" s="13">
        <f t="shared" si="7"/>
        <v>39</v>
      </c>
      <c r="M20" s="13">
        <f t="shared" si="7"/>
        <v>42</v>
      </c>
      <c r="N20" s="13">
        <f t="shared" si="7"/>
        <v>32</v>
      </c>
      <c r="O20" s="13">
        <f t="shared" si="7"/>
        <v>31</v>
      </c>
      <c r="P20" s="13">
        <f t="shared" si="7"/>
        <v>50</v>
      </c>
      <c r="Q20" s="13">
        <f t="shared" si="7"/>
        <v>43</v>
      </c>
      <c r="R20" s="13">
        <f t="shared" si="7"/>
        <v>31</v>
      </c>
      <c r="S20" s="13">
        <f t="shared" si="7"/>
        <v>30</v>
      </c>
      <c r="T20" s="13">
        <f t="shared" si="7"/>
        <v>38</v>
      </c>
      <c r="U20" s="13">
        <f t="shared" si="7"/>
        <v>25</v>
      </c>
      <c r="V20" s="13">
        <f t="shared" si="7"/>
        <v>21</v>
      </c>
      <c r="W20" s="13">
        <f t="shared" si="7"/>
        <v>15</v>
      </c>
      <c r="X20" s="13">
        <f t="shared" si="7"/>
        <v>21</v>
      </c>
      <c r="Y20" s="13">
        <f t="shared" si="7"/>
        <v>20</v>
      </c>
      <c r="Z20" s="13">
        <f t="shared" si="7"/>
        <v>25</v>
      </c>
      <c r="AA20" s="13">
        <f t="shared" si="7"/>
        <v>27</v>
      </c>
      <c r="AB20" s="13">
        <f t="shared" si="7"/>
        <v>23</v>
      </c>
      <c r="AC20" s="13">
        <f t="shared" si="7"/>
        <v>29</v>
      </c>
      <c r="AD20" s="13">
        <f t="shared" si="7"/>
        <v>24</v>
      </c>
      <c r="AE20" s="13">
        <f t="shared" si="7"/>
        <v>29</v>
      </c>
      <c r="AF20" s="13">
        <f>MIN(AF5:AF19)</f>
        <v>45</v>
      </c>
      <c r="AG20" s="15">
        <f>MIN(AG5:AG19)</f>
        <v>15</v>
      </c>
      <c r="AH20" s="91">
        <f>AVERAGE(AH5:AH19)</f>
        <v>45.684331797235018</v>
      </c>
      <c r="AL20" s="5" t="s">
        <v>23</v>
      </c>
    </row>
    <row r="21" spans="1:38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51"/>
      <c r="AH21" s="53"/>
    </row>
    <row r="22" spans="1:38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62" t="s">
        <v>195</v>
      </c>
      <c r="U22" s="162"/>
      <c r="V22" s="162"/>
      <c r="W22" s="162"/>
      <c r="X22" s="162"/>
      <c r="Y22" s="87"/>
      <c r="Z22" s="87"/>
      <c r="AA22" s="87"/>
      <c r="AB22" s="87"/>
      <c r="AC22" s="87"/>
      <c r="AD22" s="87"/>
      <c r="AE22" s="87"/>
      <c r="AF22" s="107"/>
      <c r="AG22" s="51"/>
      <c r="AH22" s="50"/>
      <c r="AJ22" s="12" t="s">
        <v>23</v>
      </c>
      <c r="AL22" t="s">
        <v>23</v>
      </c>
    </row>
    <row r="23" spans="1:38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63" t="s">
        <v>73</v>
      </c>
      <c r="U23" s="163"/>
      <c r="V23" s="163"/>
      <c r="W23" s="163"/>
      <c r="X23" s="163"/>
      <c r="Y23" s="87"/>
      <c r="Z23" s="87"/>
      <c r="AA23" s="87"/>
      <c r="AB23" s="87"/>
      <c r="AC23" s="87"/>
      <c r="AD23" s="54"/>
      <c r="AE23" s="54"/>
      <c r="AF23" s="54"/>
      <c r="AG23" s="51"/>
      <c r="AH23" s="50"/>
    </row>
    <row r="24" spans="1:38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</row>
    <row r="25" spans="1:38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51"/>
      <c r="AH25" s="53"/>
      <c r="AL25" t="s">
        <v>23</v>
      </c>
    </row>
    <row r="26" spans="1:38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51"/>
      <c r="AH26" s="53"/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</row>
    <row r="28" spans="1:38" x14ac:dyDescent="0.2">
      <c r="AG28" s="7"/>
    </row>
    <row r="33" spans="7:39" x14ac:dyDescent="0.2">
      <c r="P33" s="2" t="s">
        <v>23</v>
      </c>
      <c r="AE33" s="2" t="s">
        <v>23</v>
      </c>
      <c r="AI33" t="s">
        <v>23</v>
      </c>
      <c r="AK33" s="12" t="s">
        <v>23</v>
      </c>
    </row>
    <row r="34" spans="7:39" x14ac:dyDescent="0.2">
      <c r="T34" s="2" t="s">
        <v>23</v>
      </c>
      <c r="Z34" s="2" t="s">
        <v>23</v>
      </c>
      <c r="AL34" s="12" t="s">
        <v>23</v>
      </c>
    </row>
    <row r="35" spans="7:39" x14ac:dyDescent="0.2">
      <c r="AK35" s="12" t="s">
        <v>23</v>
      </c>
      <c r="AL35" s="12" t="s">
        <v>23</v>
      </c>
    </row>
    <row r="36" spans="7:39" x14ac:dyDescent="0.2">
      <c r="N36" s="2" t="s">
        <v>23</v>
      </c>
      <c r="AM36" s="12" t="s">
        <v>23</v>
      </c>
    </row>
    <row r="37" spans="7:39" x14ac:dyDescent="0.2">
      <c r="G37" s="2" t="s">
        <v>23</v>
      </c>
      <c r="AL37" s="12" t="s">
        <v>23</v>
      </c>
    </row>
    <row r="38" spans="7:39" x14ac:dyDescent="0.2">
      <c r="AI38" s="12" t="s">
        <v>23</v>
      </c>
      <c r="AL38" s="12" t="s">
        <v>23</v>
      </c>
    </row>
    <row r="39" spans="7:39" x14ac:dyDescent="0.2">
      <c r="J39" s="2" t="s">
        <v>23</v>
      </c>
      <c r="AL39" s="12" t="s">
        <v>23</v>
      </c>
      <c r="AM39" s="12" t="s">
        <v>23</v>
      </c>
    </row>
  </sheetData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22:X22"/>
    <mergeCell ref="T23:X2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2.710937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74" t="s">
        <v>202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52"/>
    </row>
    <row r="2" spans="1:38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9"/>
    </row>
    <row r="3" spans="1:38" s="5" customFormat="1" ht="20.100000000000001" customHeight="1" x14ac:dyDescent="0.2">
      <c r="A3" s="173"/>
      <c r="B3" s="177">
        <v>1</v>
      </c>
      <c r="C3" s="177">
        <f>SUM(B3+1)</f>
        <v>2</v>
      </c>
      <c r="D3" s="177">
        <f t="shared" ref="D3:AD3" si="0">SUM(C3+1)</f>
        <v>3</v>
      </c>
      <c r="E3" s="177">
        <f t="shared" si="0"/>
        <v>4</v>
      </c>
      <c r="F3" s="177">
        <f t="shared" si="0"/>
        <v>5</v>
      </c>
      <c r="G3" s="177">
        <f t="shared" si="0"/>
        <v>6</v>
      </c>
      <c r="H3" s="177">
        <f t="shared" si="0"/>
        <v>7</v>
      </c>
      <c r="I3" s="177">
        <f t="shared" si="0"/>
        <v>8</v>
      </c>
      <c r="J3" s="177">
        <f t="shared" si="0"/>
        <v>9</v>
      </c>
      <c r="K3" s="177">
        <f t="shared" si="0"/>
        <v>10</v>
      </c>
      <c r="L3" s="177">
        <f t="shared" si="0"/>
        <v>11</v>
      </c>
      <c r="M3" s="177">
        <f t="shared" si="0"/>
        <v>12</v>
      </c>
      <c r="N3" s="177">
        <f t="shared" si="0"/>
        <v>13</v>
      </c>
      <c r="O3" s="177">
        <f t="shared" si="0"/>
        <v>14</v>
      </c>
      <c r="P3" s="177">
        <f t="shared" si="0"/>
        <v>15</v>
      </c>
      <c r="Q3" s="177">
        <f t="shared" si="0"/>
        <v>16</v>
      </c>
      <c r="R3" s="177">
        <f t="shared" si="0"/>
        <v>17</v>
      </c>
      <c r="S3" s="177">
        <f t="shared" si="0"/>
        <v>18</v>
      </c>
      <c r="T3" s="177">
        <f t="shared" si="0"/>
        <v>19</v>
      </c>
      <c r="U3" s="177">
        <f t="shared" si="0"/>
        <v>20</v>
      </c>
      <c r="V3" s="177">
        <f t="shared" si="0"/>
        <v>21</v>
      </c>
      <c r="W3" s="177">
        <f t="shared" si="0"/>
        <v>22</v>
      </c>
      <c r="X3" s="177">
        <f t="shared" si="0"/>
        <v>23</v>
      </c>
      <c r="Y3" s="177">
        <f t="shared" si="0"/>
        <v>24</v>
      </c>
      <c r="Z3" s="177">
        <f t="shared" si="0"/>
        <v>25</v>
      </c>
      <c r="AA3" s="177">
        <f t="shared" si="0"/>
        <v>26</v>
      </c>
      <c r="AB3" s="177">
        <f t="shared" si="0"/>
        <v>27</v>
      </c>
      <c r="AC3" s="177">
        <f t="shared" si="0"/>
        <v>28</v>
      </c>
      <c r="AD3" s="177">
        <f t="shared" si="0"/>
        <v>29</v>
      </c>
      <c r="AE3" s="177">
        <v>30</v>
      </c>
      <c r="AF3" s="165">
        <v>31</v>
      </c>
      <c r="AG3" s="45" t="s">
        <v>14</v>
      </c>
      <c r="AH3" s="101" t="s">
        <v>13</v>
      </c>
    </row>
    <row r="4" spans="1:38" s="5" customFormat="1" ht="20.100000000000001" customHeight="1" x14ac:dyDescent="0.2">
      <c r="A4" s="173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66"/>
      <c r="AG4" s="45" t="s">
        <v>12</v>
      </c>
      <c r="AH4" s="59" t="s">
        <v>12</v>
      </c>
    </row>
    <row r="5" spans="1:38" s="5" customFormat="1" x14ac:dyDescent="0.2">
      <c r="A5" s="57" t="s">
        <v>17</v>
      </c>
      <c r="B5" s="11">
        <v>8.64</v>
      </c>
      <c r="C5" s="11">
        <v>6.84</v>
      </c>
      <c r="D5" s="11">
        <v>17.64</v>
      </c>
      <c r="E5" s="11">
        <v>13.68</v>
      </c>
      <c r="F5" s="11">
        <v>6.12</v>
      </c>
      <c r="G5" s="11">
        <v>8.64</v>
      </c>
      <c r="H5" s="11">
        <v>8.64</v>
      </c>
      <c r="I5" s="11">
        <v>7.9200000000000008</v>
      </c>
      <c r="J5" s="11">
        <v>5.7600000000000007</v>
      </c>
      <c r="K5" s="11">
        <v>11.520000000000001</v>
      </c>
      <c r="L5" s="11">
        <v>5.7600000000000007</v>
      </c>
      <c r="M5" s="11">
        <v>5.7600000000000007</v>
      </c>
      <c r="N5" s="11">
        <v>9</v>
      </c>
      <c r="O5" s="11">
        <v>12.24</v>
      </c>
      <c r="P5" s="11">
        <v>13.32</v>
      </c>
      <c r="Q5" s="11">
        <v>13.68</v>
      </c>
      <c r="R5" s="11">
        <v>12.96</v>
      </c>
      <c r="S5" s="11">
        <v>15.840000000000002</v>
      </c>
      <c r="T5" s="11">
        <v>11.879999999999999</v>
      </c>
      <c r="U5" s="11">
        <v>9.7200000000000006</v>
      </c>
      <c r="V5" s="11">
        <v>9.7200000000000006</v>
      </c>
      <c r="W5" s="11">
        <v>8.2799999999999994</v>
      </c>
      <c r="X5" s="11">
        <v>10.44</v>
      </c>
      <c r="Y5" s="11">
        <v>10.08</v>
      </c>
      <c r="Z5" s="11">
        <v>14.04</v>
      </c>
      <c r="AA5" s="11">
        <v>10.08</v>
      </c>
      <c r="AB5" s="11">
        <v>12.96</v>
      </c>
      <c r="AC5" s="11">
        <v>9.7200000000000006</v>
      </c>
      <c r="AD5" s="11">
        <v>13.68</v>
      </c>
      <c r="AE5" s="11">
        <v>14.04</v>
      </c>
      <c r="AF5" s="11">
        <v>11.520000000000001</v>
      </c>
      <c r="AG5" s="15">
        <f t="shared" ref="AG5" si="1">MAX(B5:AF5)</f>
        <v>17.64</v>
      </c>
      <c r="AH5" s="149">
        <f t="shared" ref="AH5" si="2">AVERAGE(B5:AF5)</f>
        <v>10.649032258064517</v>
      </c>
    </row>
    <row r="6" spans="1:38" s="5" customFormat="1" x14ac:dyDescent="0.2">
      <c r="A6" s="57" t="s">
        <v>235</v>
      </c>
      <c r="B6" s="11">
        <v>9</v>
      </c>
      <c r="C6" s="11">
        <v>20.52</v>
      </c>
      <c r="D6" s="11">
        <v>19.8</v>
      </c>
      <c r="E6" s="11">
        <v>17.64</v>
      </c>
      <c r="F6" s="11">
        <v>10.8</v>
      </c>
      <c r="G6" s="11">
        <v>12.6</v>
      </c>
      <c r="H6" s="11">
        <v>12.96</v>
      </c>
      <c r="I6" s="11">
        <v>12.96</v>
      </c>
      <c r="J6" s="11">
        <v>13.68</v>
      </c>
      <c r="K6" s="11">
        <v>13.32</v>
      </c>
      <c r="L6" s="11">
        <v>14.04</v>
      </c>
      <c r="M6" s="11">
        <v>9.7200000000000006</v>
      </c>
      <c r="N6" s="11">
        <v>15.120000000000001</v>
      </c>
      <c r="O6" s="11">
        <v>21.6</v>
      </c>
      <c r="P6" s="11">
        <v>14.04</v>
      </c>
      <c r="Q6" s="11">
        <v>19.8</v>
      </c>
      <c r="R6" s="11">
        <v>20.88</v>
      </c>
      <c r="S6" s="11">
        <v>16.920000000000002</v>
      </c>
      <c r="T6" s="11">
        <v>14.04</v>
      </c>
      <c r="U6" s="11">
        <v>11.16</v>
      </c>
      <c r="V6" s="11">
        <v>15.48</v>
      </c>
      <c r="W6" s="11">
        <v>14.04</v>
      </c>
      <c r="X6" s="11">
        <v>12.24</v>
      </c>
      <c r="Y6" s="11">
        <v>17.64</v>
      </c>
      <c r="Z6" s="11">
        <v>20.88</v>
      </c>
      <c r="AA6" s="11">
        <v>15.48</v>
      </c>
      <c r="AB6" s="11">
        <v>18.720000000000002</v>
      </c>
      <c r="AC6" s="11">
        <v>15.120000000000001</v>
      </c>
      <c r="AD6" s="11">
        <v>20.52</v>
      </c>
      <c r="AE6" s="11">
        <v>14.04</v>
      </c>
      <c r="AF6" s="11">
        <v>15.120000000000001</v>
      </c>
      <c r="AG6" s="15">
        <f t="shared" ref="AG6" si="3">MAX(B6:AF6)</f>
        <v>21.6</v>
      </c>
      <c r="AH6" s="149">
        <f t="shared" ref="AH6" si="4">AVERAGE(B6:AF6)</f>
        <v>15.480000000000006</v>
      </c>
    </row>
    <row r="7" spans="1:38" x14ac:dyDescent="0.2">
      <c r="A7" s="57" t="s">
        <v>85</v>
      </c>
      <c r="B7" s="11">
        <v>18.36</v>
      </c>
      <c r="C7" s="11">
        <v>18.720000000000002</v>
      </c>
      <c r="D7" s="11">
        <v>15.840000000000002</v>
      </c>
      <c r="E7" s="11">
        <v>14.04</v>
      </c>
      <c r="F7" s="11">
        <v>13.68</v>
      </c>
      <c r="G7" s="11">
        <v>20.88</v>
      </c>
      <c r="H7" s="11">
        <v>18</v>
      </c>
      <c r="I7" s="11">
        <v>16.920000000000002</v>
      </c>
      <c r="J7" s="11">
        <v>16.920000000000002</v>
      </c>
      <c r="K7" s="11">
        <v>15.120000000000001</v>
      </c>
      <c r="L7" s="11">
        <v>18.36</v>
      </c>
      <c r="M7" s="11">
        <v>18.720000000000002</v>
      </c>
      <c r="N7" s="11">
        <v>14.76</v>
      </c>
      <c r="O7" s="11">
        <v>23.759999999999998</v>
      </c>
      <c r="P7" s="11">
        <v>28.8</v>
      </c>
      <c r="Q7" s="11">
        <v>23.040000000000003</v>
      </c>
      <c r="R7" s="11">
        <v>22.68</v>
      </c>
      <c r="S7" s="11">
        <v>15.120000000000001</v>
      </c>
      <c r="T7" s="11">
        <v>20.88</v>
      </c>
      <c r="U7" s="11">
        <v>20.88</v>
      </c>
      <c r="V7" s="11">
        <v>20.16</v>
      </c>
      <c r="W7" s="11">
        <v>16.2</v>
      </c>
      <c r="X7" s="11">
        <v>9.7200000000000006</v>
      </c>
      <c r="Y7" s="11">
        <v>12.24</v>
      </c>
      <c r="Z7" s="11">
        <v>20.16</v>
      </c>
      <c r="AA7" s="11">
        <v>18.36</v>
      </c>
      <c r="AB7" s="11">
        <v>15.48</v>
      </c>
      <c r="AC7" s="11">
        <v>21.96</v>
      </c>
      <c r="AD7" s="11">
        <v>28.44</v>
      </c>
      <c r="AE7" s="11">
        <v>27</v>
      </c>
      <c r="AF7" s="11">
        <v>21.240000000000002</v>
      </c>
      <c r="AG7" s="94">
        <f t="shared" ref="AG7:AG19" si="5">MAX(B7:AF7)</f>
        <v>28.8</v>
      </c>
      <c r="AH7" s="151">
        <f t="shared" ref="AH7:AH19" si="6">AVERAGE(B7:AF7)</f>
        <v>18.917419354838714</v>
      </c>
    </row>
    <row r="8" spans="1:38" x14ac:dyDescent="0.2">
      <c r="A8" s="57" t="s">
        <v>136</v>
      </c>
      <c r="B8" s="11">
        <v>15.48</v>
      </c>
      <c r="C8" s="11">
        <v>14.04</v>
      </c>
      <c r="D8" s="11">
        <v>19.440000000000001</v>
      </c>
      <c r="E8" s="11">
        <v>21.6</v>
      </c>
      <c r="F8" s="11">
        <v>12.6</v>
      </c>
      <c r="G8" s="11">
        <v>13.32</v>
      </c>
      <c r="H8" s="11">
        <v>15.120000000000001</v>
      </c>
      <c r="I8" s="11">
        <v>15.48</v>
      </c>
      <c r="J8" s="11">
        <v>14.04</v>
      </c>
      <c r="K8" s="11">
        <v>14.04</v>
      </c>
      <c r="L8" s="11">
        <v>19.440000000000001</v>
      </c>
      <c r="M8" s="11">
        <v>16.2</v>
      </c>
      <c r="N8" s="11">
        <v>11.520000000000001</v>
      </c>
      <c r="O8" s="11">
        <v>17.64</v>
      </c>
      <c r="P8" s="11">
        <v>21.96</v>
      </c>
      <c r="Q8" s="11">
        <v>19.8</v>
      </c>
      <c r="R8" s="11">
        <v>24.48</v>
      </c>
      <c r="S8" s="11">
        <v>20.16</v>
      </c>
      <c r="T8" s="11">
        <v>15.840000000000002</v>
      </c>
      <c r="U8" s="11">
        <v>13.68</v>
      </c>
      <c r="V8" s="11">
        <v>11.879999999999999</v>
      </c>
      <c r="W8" s="11">
        <v>14.76</v>
      </c>
      <c r="X8" s="11">
        <v>13.68</v>
      </c>
      <c r="Y8" s="11">
        <v>13.68</v>
      </c>
      <c r="Z8" s="11">
        <v>15.48</v>
      </c>
      <c r="AA8" s="11">
        <v>13.68</v>
      </c>
      <c r="AB8" s="11">
        <v>13.68</v>
      </c>
      <c r="AC8" s="11">
        <v>19.079999999999998</v>
      </c>
      <c r="AD8" s="11">
        <v>21.96</v>
      </c>
      <c r="AE8" s="11">
        <v>17.64</v>
      </c>
      <c r="AF8" s="11">
        <v>15.840000000000002</v>
      </c>
      <c r="AG8" s="94">
        <f t="shared" si="5"/>
        <v>24.48</v>
      </c>
      <c r="AH8" s="151">
        <f t="shared" si="6"/>
        <v>16.362580645161287</v>
      </c>
    </row>
    <row r="9" spans="1:38" x14ac:dyDescent="0.2">
      <c r="A9" s="57" t="s">
        <v>1</v>
      </c>
      <c r="B9" s="11">
        <v>10.08</v>
      </c>
      <c r="C9" s="11">
        <v>14.4</v>
      </c>
      <c r="D9" s="11">
        <v>11.879999999999999</v>
      </c>
      <c r="E9" s="11">
        <v>6.48</v>
      </c>
      <c r="F9" s="11">
        <v>9.7200000000000006</v>
      </c>
      <c r="G9" s="11">
        <v>16.920000000000002</v>
      </c>
      <c r="H9" s="11">
        <v>16.2</v>
      </c>
      <c r="I9" s="11">
        <v>10.8</v>
      </c>
      <c r="J9" s="11">
        <v>14.4</v>
      </c>
      <c r="K9" s="11">
        <v>10.44</v>
      </c>
      <c r="L9" s="11">
        <v>11.520000000000001</v>
      </c>
      <c r="M9" s="11">
        <v>13.68</v>
      </c>
      <c r="N9" s="11">
        <v>12.96</v>
      </c>
      <c r="O9" s="11">
        <v>22.68</v>
      </c>
      <c r="P9" s="11">
        <v>19.8</v>
      </c>
      <c r="Q9" s="11">
        <v>19.440000000000001</v>
      </c>
      <c r="R9" s="11">
        <v>21.96</v>
      </c>
      <c r="S9" s="11">
        <v>12.96</v>
      </c>
      <c r="T9" s="11">
        <v>14.04</v>
      </c>
      <c r="U9" s="11">
        <v>13.32</v>
      </c>
      <c r="V9" s="11">
        <v>17.64</v>
      </c>
      <c r="W9" s="11">
        <v>11.16</v>
      </c>
      <c r="X9" s="11">
        <v>10.44</v>
      </c>
      <c r="Y9" s="11">
        <v>15.48</v>
      </c>
      <c r="Z9" s="11">
        <v>16.559999999999999</v>
      </c>
      <c r="AA9" s="11">
        <v>18</v>
      </c>
      <c r="AB9" s="11">
        <v>15.120000000000001</v>
      </c>
      <c r="AC9" s="11">
        <v>16.559999999999999</v>
      </c>
      <c r="AD9" s="11">
        <v>19.440000000000001</v>
      </c>
      <c r="AE9" s="11">
        <v>17.64</v>
      </c>
      <c r="AF9" s="11">
        <v>15.48</v>
      </c>
      <c r="AG9" s="94">
        <f t="shared" si="5"/>
        <v>22.68</v>
      </c>
      <c r="AH9" s="151">
        <f t="shared" si="6"/>
        <v>14.748387096774197</v>
      </c>
      <c r="AJ9" s="12" t="s">
        <v>23</v>
      </c>
    </row>
    <row r="10" spans="1:38" x14ac:dyDescent="0.2">
      <c r="A10" s="57" t="s">
        <v>137</v>
      </c>
      <c r="B10" s="11">
        <v>22.32</v>
      </c>
      <c r="C10" s="11">
        <v>21.240000000000002</v>
      </c>
      <c r="D10" s="11">
        <v>18</v>
      </c>
      <c r="E10" s="11">
        <v>15.48</v>
      </c>
      <c r="F10" s="11">
        <v>9.7200000000000006</v>
      </c>
      <c r="G10" s="11">
        <v>10.08</v>
      </c>
      <c r="H10" s="11">
        <v>15.120000000000001</v>
      </c>
      <c r="I10" s="11">
        <v>13.68</v>
      </c>
      <c r="J10" s="11">
        <v>21.6</v>
      </c>
      <c r="K10" s="11">
        <v>20.88</v>
      </c>
      <c r="L10" s="11">
        <v>15.48</v>
      </c>
      <c r="M10" s="11">
        <v>11.16</v>
      </c>
      <c r="N10" s="11">
        <v>14.76</v>
      </c>
      <c r="O10" s="11">
        <v>25.92</v>
      </c>
      <c r="P10" s="11">
        <v>20.88</v>
      </c>
      <c r="Q10" s="11">
        <v>18.36</v>
      </c>
      <c r="R10" s="11">
        <v>21.6</v>
      </c>
      <c r="S10" s="11">
        <v>18.720000000000002</v>
      </c>
      <c r="T10" s="11">
        <v>18.720000000000002</v>
      </c>
      <c r="U10" s="11">
        <v>15.48</v>
      </c>
      <c r="V10" s="11">
        <v>23.040000000000003</v>
      </c>
      <c r="W10" s="11">
        <v>31.319999999999997</v>
      </c>
      <c r="X10" s="11">
        <v>15.48</v>
      </c>
      <c r="Y10" s="11">
        <v>23.040000000000003</v>
      </c>
      <c r="Z10" s="11">
        <v>31.319999999999997</v>
      </c>
      <c r="AA10" s="11">
        <v>30.6</v>
      </c>
      <c r="AB10" s="11">
        <v>24.48</v>
      </c>
      <c r="AC10" s="11">
        <v>21.6</v>
      </c>
      <c r="AD10" s="11">
        <v>22.68</v>
      </c>
      <c r="AE10" s="11">
        <v>17.28</v>
      </c>
      <c r="AF10" s="11">
        <v>11.16</v>
      </c>
      <c r="AG10" s="94">
        <f t="shared" si="5"/>
        <v>31.319999999999997</v>
      </c>
      <c r="AH10" s="151">
        <f t="shared" si="6"/>
        <v>19.393548387096775</v>
      </c>
      <c r="AI10" s="12" t="s">
        <v>23</v>
      </c>
    </row>
    <row r="11" spans="1:38" x14ac:dyDescent="0.2">
      <c r="A11" s="57" t="s">
        <v>19</v>
      </c>
      <c r="B11" s="11">
        <v>9.3600000000000012</v>
      </c>
      <c r="C11" s="11">
        <v>12.24</v>
      </c>
      <c r="D11" s="11">
        <v>19.079999999999998</v>
      </c>
      <c r="E11" s="11">
        <v>13.68</v>
      </c>
      <c r="F11" s="11">
        <v>7.9200000000000008</v>
      </c>
      <c r="G11" s="11">
        <v>5.4</v>
      </c>
      <c r="H11" s="11">
        <v>5.7600000000000007</v>
      </c>
      <c r="I11" s="11">
        <v>6.48</v>
      </c>
      <c r="J11" s="11">
        <v>7.5600000000000005</v>
      </c>
      <c r="K11" s="11">
        <v>7.9200000000000008</v>
      </c>
      <c r="L11" s="11">
        <v>6.48</v>
      </c>
      <c r="M11" s="11">
        <v>4.32</v>
      </c>
      <c r="N11" s="11">
        <v>10.8</v>
      </c>
      <c r="O11" s="11">
        <v>6.84</v>
      </c>
      <c r="P11" s="11">
        <v>12.24</v>
      </c>
      <c r="Q11" s="11">
        <v>13.32</v>
      </c>
      <c r="R11" s="11">
        <v>15.120000000000001</v>
      </c>
      <c r="S11" s="11">
        <v>14.76</v>
      </c>
      <c r="T11" s="11">
        <v>7.9200000000000008</v>
      </c>
      <c r="U11" s="11">
        <v>7.9200000000000008</v>
      </c>
      <c r="V11" s="11">
        <v>11.879999999999999</v>
      </c>
      <c r="W11" s="11">
        <v>9</v>
      </c>
      <c r="X11" s="11">
        <v>7.5600000000000005</v>
      </c>
      <c r="Y11" s="11">
        <v>13.32</v>
      </c>
      <c r="Z11" s="11">
        <v>16.920000000000002</v>
      </c>
      <c r="AA11" s="11">
        <v>10.08</v>
      </c>
      <c r="AB11" s="11">
        <v>12.24</v>
      </c>
      <c r="AC11" s="11">
        <v>13.32</v>
      </c>
      <c r="AD11" s="11">
        <v>10.8</v>
      </c>
      <c r="AE11" s="11">
        <v>14.04</v>
      </c>
      <c r="AF11" s="11">
        <v>5.4</v>
      </c>
      <c r="AG11" s="94">
        <f t="shared" si="5"/>
        <v>19.079999999999998</v>
      </c>
      <c r="AH11" s="151">
        <f t="shared" si="6"/>
        <v>10.312258064516127</v>
      </c>
      <c r="AJ11" t="s">
        <v>23</v>
      </c>
    </row>
    <row r="12" spans="1:38" x14ac:dyDescent="0.2">
      <c r="A12" s="57" t="s">
        <v>205</v>
      </c>
      <c r="B12" s="11">
        <v>14.04</v>
      </c>
      <c r="C12" s="11">
        <v>12.6</v>
      </c>
      <c r="D12" s="11">
        <v>17.64</v>
      </c>
      <c r="E12" s="11">
        <v>17.28</v>
      </c>
      <c r="F12" s="11">
        <v>0</v>
      </c>
      <c r="G12" s="11">
        <v>0</v>
      </c>
      <c r="H12" s="11">
        <v>0</v>
      </c>
      <c r="I12" s="11">
        <v>0.72000000000000008</v>
      </c>
      <c r="J12" s="11">
        <v>6.48</v>
      </c>
      <c r="K12" s="11">
        <v>6.48</v>
      </c>
      <c r="L12" s="11">
        <v>5.04</v>
      </c>
      <c r="M12" s="11">
        <v>0.36000000000000004</v>
      </c>
      <c r="N12" s="11">
        <v>0.72000000000000008</v>
      </c>
      <c r="O12" s="11">
        <v>0</v>
      </c>
      <c r="P12" s="11">
        <v>13.32</v>
      </c>
      <c r="Q12" s="11">
        <v>3.6</v>
      </c>
      <c r="R12" s="11">
        <v>8.2799999999999994</v>
      </c>
      <c r="S12" s="11">
        <v>22.68</v>
      </c>
      <c r="T12" s="11">
        <v>0</v>
      </c>
      <c r="U12" s="11">
        <v>0.36000000000000004</v>
      </c>
      <c r="V12" s="11">
        <v>0</v>
      </c>
      <c r="W12" s="11">
        <v>0</v>
      </c>
      <c r="X12" s="11">
        <v>0.72000000000000008</v>
      </c>
      <c r="Y12" s="11">
        <v>16.920000000000002</v>
      </c>
      <c r="Z12" s="11">
        <v>16.559999999999999</v>
      </c>
      <c r="AA12" s="11">
        <v>9.3600000000000012</v>
      </c>
      <c r="AB12" s="11">
        <v>14.04</v>
      </c>
      <c r="AC12" s="11">
        <v>14.04</v>
      </c>
      <c r="AD12" s="11">
        <v>12.6</v>
      </c>
      <c r="AE12" s="11">
        <v>14.76</v>
      </c>
      <c r="AF12" s="11">
        <v>11.520000000000001</v>
      </c>
      <c r="AG12" s="94">
        <f t="shared" si="5"/>
        <v>22.68</v>
      </c>
      <c r="AH12" s="151">
        <f t="shared" si="6"/>
        <v>7.7458064516129035</v>
      </c>
      <c r="AK12" t="s">
        <v>23</v>
      </c>
    </row>
    <row r="13" spans="1:38" x14ac:dyDescent="0.2">
      <c r="A13" s="57" t="s">
        <v>210</v>
      </c>
      <c r="B13" s="11">
        <v>3.6</v>
      </c>
      <c r="C13" s="11">
        <v>3.6</v>
      </c>
      <c r="D13" s="11">
        <v>3.6</v>
      </c>
      <c r="E13" s="11">
        <v>7.5600000000000005</v>
      </c>
      <c r="F13" s="11">
        <v>3.6</v>
      </c>
      <c r="G13" s="11">
        <v>3.6</v>
      </c>
      <c r="H13" s="11">
        <v>3.6</v>
      </c>
      <c r="I13" s="11">
        <v>0</v>
      </c>
      <c r="J13" s="11">
        <v>0</v>
      </c>
      <c r="K13" s="11">
        <v>3.6</v>
      </c>
      <c r="L13" s="11">
        <v>7.5600000000000005</v>
      </c>
      <c r="M13" s="11">
        <v>7.5600000000000005</v>
      </c>
      <c r="N13" s="11">
        <v>3.6</v>
      </c>
      <c r="O13" s="11">
        <v>3.6</v>
      </c>
      <c r="P13" s="11">
        <v>3.6</v>
      </c>
      <c r="Q13" s="11">
        <v>7.5600000000000005</v>
      </c>
      <c r="R13" s="11">
        <v>7.5600000000000005</v>
      </c>
      <c r="S13" s="11">
        <v>11.16</v>
      </c>
      <c r="T13" s="11">
        <v>3.6</v>
      </c>
      <c r="U13" s="11">
        <v>3.6</v>
      </c>
      <c r="V13" s="11">
        <v>0</v>
      </c>
      <c r="W13" s="11">
        <v>0</v>
      </c>
      <c r="X13" s="11">
        <v>0</v>
      </c>
      <c r="Y13" s="11">
        <v>3.6</v>
      </c>
      <c r="Z13" s="11">
        <v>3.6</v>
      </c>
      <c r="AA13" s="11">
        <v>3.6</v>
      </c>
      <c r="AB13" s="11">
        <v>0</v>
      </c>
      <c r="AC13" s="11">
        <v>3.6</v>
      </c>
      <c r="AD13" s="11">
        <v>3.6</v>
      </c>
      <c r="AE13" s="11">
        <v>7.5600000000000005</v>
      </c>
      <c r="AF13" s="11">
        <v>3.6</v>
      </c>
      <c r="AG13" s="94">
        <f t="shared" si="5"/>
        <v>11.16</v>
      </c>
      <c r="AH13" s="151">
        <f t="shared" si="6"/>
        <v>3.9135483870967729</v>
      </c>
    </row>
    <row r="14" spans="1:38" x14ac:dyDescent="0.2">
      <c r="A14" s="57" t="s">
        <v>4</v>
      </c>
      <c r="B14" s="11" t="s">
        <v>189</v>
      </c>
      <c r="C14" s="11" t="s">
        <v>189</v>
      </c>
      <c r="D14" s="11" t="s">
        <v>189</v>
      </c>
      <c r="E14" s="11" t="s">
        <v>189</v>
      </c>
      <c r="F14" s="11" t="s">
        <v>189</v>
      </c>
      <c r="G14" s="11" t="s">
        <v>189</v>
      </c>
      <c r="H14" s="11" t="s">
        <v>189</v>
      </c>
      <c r="I14" s="11" t="s">
        <v>189</v>
      </c>
      <c r="J14" s="11" t="s">
        <v>189</v>
      </c>
      <c r="K14" s="11" t="s">
        <v>189</v>
      </c>
      <c r="L14" s="11" t="s">
        <v>189</v>
      </c>
      <c r="M14" s="11" t="s">
        <v>189</v>
      </c>
      <c r="N14" s="11" t="s">
        <v>189</v>
      </c>
      <c r="O14" s="11" t="s">
        <v>189</v>
      </c>
      <c r="P14" s="11" t="s">
        <v>189</v>
      </c>
      <c r="Q14" s="11" t="s">
        <v>189</v>
      </c>
      <c r="R14" s="11" t="s">
        <v>189</v>
      </c>
      <c r="S14" s="11" t="s">
        <v>189</v>
      </c>
      <c r="T14" s="11" t="s">
        <v>189</v>
      </c>
      <c r="U14" s="11" t="s">
        <v>189</v>
      </c>
      <c r="V14" s="11" t="s">
        <v>189</v>
      </c>
      <c r="W14" s="11" t="s">
        <v>189</v>
      </c>
      <c r="X14" s="11" t="s">
        <v>189</v>
      </c>
      <c r="Y14" s="11" t="s">
        <v>189</v>
      </c>
      <c r="Z14" s="11" t="s">
        <v>189</v>
      </c>
      <c r="AA14" s="11" t="s">
        <v>189</v>
      </c>
      <c r="AB14" s="11" t="s">
        <v>189</v>
      </c>
      <c r="AC14" s="11" t="s">
        <v>189</v>
      </c>
      <c r="AD14" s="11" t="s">
        <v>189</v>
      </c>
      <c r="AE14" s="11" t="s">
        <v>189</v>
      </c>
      <c r="AF14" s="11" t="s">
        <v>189</v>
      </c>
      <c r="AG14" s="94" t="s">
        <v>189</v>
      </c>
      <c r="AH14" s="106" t="s">
        <v>189</v>
      </c>
      <c r="AI14" s="12" t="s">
        <v>23</v>
      </c>
      <c r="AK14" t="s">
        <v>23</v>
      </c>
    </row>
    <row r="15" spans="1:38" x14ac:dyDescent="0.2">
      <c r="A15" s="57" t="s">
        <v>138</v>
      </c>
      <c r="B15" s="11">
        <v>15.840000000000002</v>
      </c>
      <c r="C15" s="11">
        <v>14.76</v>
      </c>
      <c r="D15" s="11">
        <v>17.64</v>
      </c>
      <c r="E15" s="11">
        <v>13.32</v>
      </c>
      <c r="F15" s="11">
        <v>8.64</v>
      </c>
      <c r="G15" s="11">
        <v>8.64</v>
      </c>
      <c r="H15" s="11">
        <v>12.6</v>
      </c>
      <c r="I15" s="11">
        <v>9.3600000000000012</v>
      </c>
      <c r="J15" s="11">
        <v>9.3600000000000012</v>
      </c>
      <c r="K15" s="11">
        <v>18</v>
      </c>
      <c r="L15" s="11">
        <v>14.4</v>
      </c>
      <c r="M15" s="11">
        <v>12.24</v>
      </c>
      <c r="N15" s="11">
        <v>12.24</v>
      </c>
      <c r="O15" s="11">
        <v>23.040000000000003</v>
      </c>
      <c r="P15" s="11">
        <v>18</v>
      </c>
      <c r="Q15" s="11">
        <v>20.52</v>
      </c>
      <c r="R15" s="11">
        <v>20.16</v>
      </c>
      <c r="S15" s="11">
        <v>15.840000000000002</v>
      </c>
      <c r="T15" s="11">
        <v>15.48</v>
      </c>
      <c r="U15" s="11">
        <v>9.3600000000000012</v>
      </c>
      <c r="V15" s="11">
        <v>12.96</v>
      </c>
      <c r="W15" s="11">
        <v>12.96</v>
      </c>
      <c r="X15" s="11">
        <v>11.16</v>
      </c>
      <c r="Y15" s="11">
        <v>11.879999999999999</v>
      </c>
      <c r="Z15" s="11">
        <v>18.720000000000002</v>
      </c>
      <c r="AA15" s="11">
        <v>16.920000000000002</v>
      </c>
      <c r="AB15" s="11">
        <v>11.879999999999999</v>
      </c>
      <c r="AC15" s="11">
        <v>19.079999999999998</v>
      </c>
      <c r="AD15" s="11">
        <v>26.64</v>
      </c>
      <c r="AE15" s="11">
        <v>25.56</v>
      </c>
      <c r="AF15" s="11">
        <v>15.48</v>
      </c>
      <c r="AG15" s="94">
        <f t="shared" si="5"/>
        <v>26.64</v>
      </c>
      <c r="AH15" s="151">
        <f t="shared" si="6"/>
        <v>15.247741935483873</v>
      </c>
      <c r="AK15" t="s">
        <v>23</v>
      </c>
    </row>
    <row r="16" spans="1:38" x14ac:dyDescent="0.2">
      <c r="A16" s="57" t="s">
        <v>5</v>
      </c>
      <c r="B16" s="11">
        <v>5.04</v>
      </c>
      <c r="C16" s="11">
        <v>12.24</v>
      </c>
      <c r="D16" s="11">
        <v>18.720000000000002</v>
      </c>
      <c r="E16" s="11">
        <v>12.96</v>
      </c>
      <c r="F16" s="11">
        <v>4.32</v>
      </c>
      <c r="G16" s="11">
        <v>8.2799999999999994</v>
      </c>
      <c r="H16" s="11">
        <v>7.2</v>
      </c>
      <c r="I16" s="11">
        <v>6.48</v>
      </c>
      <c r="J16" s="11">
        <v>3.9600000000000004</v>
      </c>
      <c r="K16" s="11">
        <v>10.8</v>
      </c>
      <c r="L16" s="11">
        <v>7.9200000000000008</v>
      </c>
      <c r="M16" s="11">
        <v>5.7600000000000007</v>
      </c>
      <c r="N16" s="11">
        <v>8.64</v>
      </c>
      <c r="O16" s="11">
        <v>13.68</v>
      </c>
      <c r="P16" s="11">
        <v>9.7200000000000006</v>
      </c>
      <c r="Q16" s="11">
        <v>13.32</v>
      </c>
      <c r="R16" s="11">
        <v>14.4</v>
      </c>
      <c r="S16" s="11">
        <v>12.96</v>
      </c>
      <c r="T16" s="11">
        <v>7.5600000000000005</v>
      </c>
      <c r="U16" s="11">
        <v>9.3600000000000012</v>
      </c>
      <c r="V16" s="11">
        <v>10.08</v>
      </c>
      <c r="W16" s="11">
        <v>9.3600000000000012</v>
      </c>
      <c r="X16" s="11">
        <v>8.64</v>
      </c>
      <c r="Y16" s="11">
        <v>15.120000000000001</v>
      </c>
      <c r="Z16" s="11">
        <v>13.68</v>
      </c>
      <c r="AA16" s="11">
        <v>16.2</v>
      </c>
      <c r="AB16" s="11">
        <v>11.16</v>
      </c>
      <c r="AC16" s="11">
        <v>12.96</v>
      </c>
      <c r="AD16" s="11">
        <v>25.2</v>
      </c>
      <c r="AE16" s="11">
        <v>18.36</v>
      </c>
      <c r="AF16" s="11">
        <v>10.8</v>
      </c>
      <c r="AG16" s="94">
        <f t="shared" si="5"/>
        <v>25.2</v>
      </c>
      <c r="AH16" s="151">
        <f t="shared" si="6"/>
        <v>11.125161290322582</v>
      </c>
      <c r="AK16" t="s">
        <v>23</v>
      </c>
      <c r="AL16" t="s">
        <v>23</v>
      </c>
    </row>
    <row r="17" spans="1:38" x14ac:dyDescent="0.2">
      <c r="A17" s="57" t="s">
        <v>127</v>
      </c>
      <c r="B17" s="11">
        <v>17.28</v>
      </c>
      <c r="C17" s="11">
        <v>18</v>
      </c>
      <c r="D17" s="11">
        <v>21.6</v>
      </c>
      <c r="E17" s="11">
        <v>23.759999999999998</v>
      </c>
      <c r="F17" s="11">
        <v>7.9200000000000008</v>
      </c>
      <c r="G17" s="11">
        <v>16.920000000000002</v>
      </c>
      <c r="H17" s="11">
        <v>19.8</v>
      </c>
      <c r="I17" s="11">
        <v>18</v>
      </c>
      <c r="J17" s="11">
        <v>13.68</v>
      </c>
      <c r="K17" s="11">
        <v>16.559999999999999</v>
      </c>
      <c r="L17" s="11">
        <v>16.2</v>
      </c>
      <c r="M17" s="11">
        <v>12.6</v>
      </c>
      <c r="N17" s="11">
        <v>14.04</v>
      </c>
      <c r="O17" s="11">
        <v>22.68</v>
      </c>
      <c r="P17" s="11">
        <v>20.16</v>
      </c>
      <c r="Q17" s="11">
        <v>19.8</v>
      </c>
      <c r="R17" s="11">
        <v>20.52</v>
      </c>
      <c r="S17" s="11">
        <v>25.56</v>
      </c>
      <c r="T17" s="11">
        <v>15.48</v>
      </c>
      <c r="U17" s="11">
        <v>12.24</v>
      </c>
      <c r="V17" s="11">
        <v>15.840000000000002</v>
      </c>
      <c r="W17" s="11">
        <v>18.720000000000002</v>
      </c>
      <c r="X17" s="11">
        <v>15.48</v>
      </c>
      <c r="Y17" s="11">
        <v>15.48</v>
      </c>
      <c r="Z17" s="11">
        <v>20.88</v>
      </c>
      <c r="AA17" s="11">
        <v>17.64</v>
      </c>
      <c r="AB17" s="11">
        <v>17.64</v>
      </c>
      <c r="AC17" s="11">
        <v>23.400000000000002</v>
      </c>
      <c r="AD17" s="11">
        <v>23.759999999999998</v>
      </c>
      <c r="AE17" s="11">
        <v>24.840000000000003</v>
      </c>
      <c r="AF17" s="11">
        <v>12.96</v>
      </c>
      <c r="AG17" s="94">
        <f t="shared" si="5"/>
        <v>25.56</v>
      </c>
      <c r="AH17" s="151">
        <f t="shared" si="6"/>
        <v>18.046451612903226</v>
      </c>
      <c r="AL17" t="s">
        <v>23</v>
      </c>
    </row>
    <row r="18" spans="1:38" x14ac:dyDescent="0.2">
      <c r="A18" s="57" t="s">
        <v>9</v>
      </c>
      <c r="B18" s="11">
        <v>7.2</v>
      </c>
      <c r="C18" s="11">
        <v>10.44</v>
      </c>
      <c r="D18" s="11">
        <v>9.3600000000000012</v>
      </c>
      <c r="E18" s="11">
        <v>11.16</v>
      </c>
      <c r="F18" s="11">
        <v>9</v>
      </c>
      <c r="G18" s="11">
        <v>11.520000000000001</v>
      </c>
      <c r="H18" s="11">
        <v>10.44</v>
      </c>
      <c r="I18" s="11">
        <v>8.64</v>
      </c>
      <c r="J18" s="11">
        <v>7.9200000000000008</v>
      </c>
      <c r="K18" s="11">
        <v>9.3600000000000012</v>
      </c>
      <c r="L18" s="11">
        <v>10.08</v>
      </c>
      <c r="M18" s="11">
        <v>8.64</v>
      </c>
      <c r="N18" s="11">
        <v>9.3600000000000012</v>
      </c>
      <c r="O18" s="11">
        <v>18</v>
      </c>
      <c r="P18" s="11">
        <v>12.96</v>
      </c>
      <c r="Q18" s="11">
        <v>20.16</v>
      </c>
      <c r="R18" s="11">
        <v>17.28</v>
      </c>
      <c r="S18" s="11">
        <v>11.879999999999999</v>
      </c>
      <c r="T18" s="11">
        <v>12.6</v>
      </c>
      <c r="U18" s="11">
        <v>11.16</v>
      </c>
      <c r="V18" s="11">
        <v>16.920000000000002</v>
      </c>
      <c r="W18" s="11">
        <v>11.520000000000001</v>
      </c>
      <c r="X18" s="11">
        <v>8.2799999999999994</v>
      </c>
      <c r="Y18" s="11">
        <v>10.08</v>
      </c>
      <c r="Z18" s="11">
        <v>14.4</v>
      </c>
      <c r="AA18" s="11">
        <v>14.04</v>
      </c>
      <c r="AB18" s="11">
        <v>12.96</v>
      </c>
      <c r="AC18" s="11">
        <v>13.68</v>
      </c>
      <c r="AD18" s="11">
        <v>14.76</v>
      </c>
      <c r="AE18" s="11">
        <v>15.840000000000002</v>
      </c>
      <c r="AF18" s="11">
        <v>14.04</v>
      </c>
      <c r="AG18" s="94">
        <f t="shared" si="5"/>
        <v>20.16</v>
      </c>
      <c r="AH18" s="151">
        <f t="shared" si="6"/>
        <v>12.054193548387095</v>
      </c>
    </row>
    <row r="19" spans="1:38" x14ac:dyDescent="0.2">
      <c r="A19" s="57" t="s">
        <v>20</v>
      </c>
      <c r="B19" s="11">
        <v>17.28</v>
      </c>
      <c r="C19" s="11">
        <v>17.28</v>
      </c>
      <c r="D19" s="11">
        <v>21.6</v>
      </c>
      <c r="E19" s="11">
        <v>19.8</v>
      </c>
      <c r="F19" s="11">
        <v>16.920000000000002</v>
      </c>
      <c r="G19" s="11">
        <v>22.32</v>
      </c>
      <c r="H19" s="11">
        <v>19.079999999999998</v>
      </c>
      <c r="I19" s="11">
        <v>20.88</v>
      </c>
      <c r="J19" s="11">
        <v>16.920000000000002</v>
      </c>
      <c r="K19" s="11">
        <v>14.4</v>
      </c>
      <c r="L19" s="11">
        <v>25.92</v>
      </c>
      <c r="M19" s="11">
        <v>16.559999999999999</v>
      </c>
      <c r="N19" s="11">
        <v>14.04</v>
      </c>
      <c r="O19" s="11">
        <v>19.079999999999998</v>
      </c>
      <c r="P19" s="11">
        <v>24.840000000000003</v>
      </c>
      <c r="Q19" s="11">
        <v>18</v>
      </c>
      <c r="R19" s="11">
        <v>27.720000000000002</v>
      </c>
      <c r="S19" s="11">
        <v>22.32</v>
      </c>
      <c r="T19" s="11">
        <v>24.840000000000003</v>
      </c>
      <c r="U19" s="11">
        <v>12.96</v>
      </c>
      <c r="V19" s="11">
        <v>14.76</v>
      </c>
      <c r="W19" s="11">
        <v>14.76</v>
      </c>
      <c r="X19" s="11">
        <v>14.76</v>
      </c>
      <c r="Y19" s="11">
        <v>16.559999999999999</v>
      </c>
      <c r="Z19" s="11">
        <v>18</v>
      </c>
      <c r="AA19" s="11">
        <v>21.6</v>
      </c>
      <c r="AB19" s="11">
        <v>16.2</v>
      </c>
      <c r="AC19" s="11">
        <v>20.88</v>
      </c>
      <c r="AD19" s="11">
        <v>24.48</v>
      </c>
      <c r="AE19" s="11">
        <v>20.16</v>
      </c>
      <c r="AF19" s="11">
        <v>19.079999999999998</v>
      </c>
      <c r="AG19" s="94">
        <f t="shared" si="5"/>
        <v>27.720000000000002</v>
      </c>
      <c r="AH19" s="151">
        <f t="shared" si="6"/>
        <v>19.161290322580648</v>
      </c>
      <c r="AI19" s="12" t="s">
        <v>23</v>
      </c>
      <c r="AK19" t="s">
        <v>192</v>
      </c>
    </row>
    <row r="20" spans="1:38" x14ac:dyDescent="0.2">
      <c r="A20" s="57" t="s">
        <v>6</v>
      </c>
      <c r="B20" s="11" t="s">
        <v>189</v>
      </c>
      <c r="C20" s="11" t="s">
        <v>189</v>
      </c>
      <c r="D20" s="11" t="s">
        <v>189</v>
      </c>
      <c r="E20" s="11" t="s">
        <v>189</v>
      </c>
      <c r="F20" s="11" t="s">
        <v>189</v>
      </c>
      <c r="G20" s="11" t="s">
        <v>189</v>
      </c>
      <c r="H20" s="11" t="s">
        <v>189</v>
      </c>
      <c r="I20" s="11" t="s">
        <v>189</v>
      </c>
      <c r="J20" s="11" t="s">
        <v>189</v>
      </c>
      <c r="K20" s="11" t="s">
        <v>189</v>
      </c>
      <c r="L20" s="11" t="s">
        <v>189</v>
      </c>
      <c r="M20" s="11" t="s">
        <v>189</v>
      </c>
      <c r="N20" s="11" t="s">
        <v>189</v>
      </c>
      <c r="O20" s="11" t="s">
        <v>189</v>
      </c>
      <c r="P20" s="11" t="s">
        <v>189</v>
      </c>
      <c r="Q20" s="11" t="s">
        <v>189</v>
      </c>
      <c r="R20" s="11" t="s">
        <v>189</v>
      </c>
      <c r="S20" s="11" t="s">
        <v>189</v>
      </c>
      <c r="T20" s="11" t="s">
        <v>189</v>
      </c>
      <c r="U20" s="11" t="s">
        <v>189</v>
      </c>
      <c r="V20" s="11" t="s">
        <v>189</v>
      </c>
      <c r="W20" s="11" t="s">
        <v>189</v>
      </c>
      <c r="X20" s="11" t="s">
        <v>189</v>
      </c>
      <c r="Y20" s="11" t="s">
        <v>189</v>
      </c>
      <c r="Z20" s="11" t="s">
        <v>189</v>
      </c>
      <c r="AA20" s="11" t="s">
        <v>189</v>
      </c>
      <c r="AB20" s="11" t="s">
        <v>189</v>
      </c>
      <c r="AC20" s="11" t="s">
        <v>189</v>
      </c>
      <c r="AD20" s="11" t="s">
        <v>189</v>
      </c>
      <c r="AE20" s="11" t="s">
        <v>189</v>
      </c>
      <c r="AF20" s="11" t="s">
        <v>189</v>
      </c>
      <c r="AG20" s="94" t="s">
        <v>189</v>
      </c>
      <c r="AH20" s="106" t="s">
        <v>189</v>
      </c>
    </row>
    <row r="21" spans="1:38" s="5" customFormat="1" ht="17.100000000000001" customHeight="1" x14ac:dyDescent="0.2">
      <c r="A21" s="58" t="s">
        <v>10</v>
      </c>
      <c r="B21" s="13">
        <f t="shared" ref="B21:AE21" si="7">MAX(B5:B20)</f>
        <v>22.32</v>
      </c>
      <c r="C21" s="13">
        <f t="shared" si="7"/>
        <v>21.240000000000002</v>
      </c>
      <c r="D21" s="13">
        <f t="shared" si="7"/>
        <v>21.6</v>
      </c>
      <c r="E21" s="13">
        <f t="shared" si="7"/>
        <v>23.759999999999998</v>
      </c>
      <c r="F21" s="13">
        <f t="shared" si="7"/>
        <v>16.920000000000002</v>
      </c>
      <c r="G21" s="13">
        <f t="shared" si="7"/>
        <v>22.32</v>
      </c>
      <c r="H21" s="13">
        <f t="shared" si="7"/>
        <v>19.8</v>
      </c>
      <c r="I21" s="13">
        <f t="shared" si="7"/>
        <v>20.88</v>
      </c>
      <c r="J21" s="13">
        <f t="shared" si="7"/>
        <v>21.6</v>
      </c>
      <c r="K21" s="13">
        <f t="shared" si="7"/>
        <v>20.88</v>
      </c>
      <c r="L21" s="13">
        <f t="shared" si="7"/>
        <v>25.92</v>
      </c>
      <c r="M21" s="13">
        <f t="shared" si="7"/>
        <v>18.720000000000002</v>
      </c>
      <c r="N21" s="13">
        <f t="shared" si="7"/>
        <v>15.120000000000001</v>
      </c>
      <c r="O21" s="13">
        <f t="shared" si="7"/>
        <v>25.92</v>
      </c>
      <c r="P21" s="13">
        <f t="shared" si="7"/>
        <v>28.8</v>
      </c>
      <c r="Q21" s="13">
        <f t="shared" si="7"/>
        <v>23.040000000000003</v>
      </c>
      <c r="R21" s="13">
        <f t="shared" si="7"/>
        <v>27.720000000000002</v>
      </c>
      <c r="S21" s="13">
        <f t="shared" si="7"/>
        <v>25.56</v>
      </c>
      <c r="T21" s="13">
        <f t="shared" si="7"/>
        <v>24.840000000000003</v>
      </c>
      <c r="U21" s="13">
        <f t="shared" si="7"/>
        <v>20.88</v>
      </c>
      <c r="V21" s="13">
        <f t="shared" si="7"/>
        <v>23.040000000000003</v>
      </c>
      <c r="W21" s="13">
        <f t="shared" si="7"/>
        <v>31.319999999999997</v>
      </c>
      <c r="X21" s="13">
        <f t="shared" si="7"/>
        <v>15.48</v>
      </c>
      <c r="Y21" s="13">
        <f t="shared" si="7"/>
        <v>23.040000000000003</v>
      </c>
      <c r="Z21" s="13">
        <f t="shared" si="7"/>
        <v>31.319999999999997</v>
      </c>
      <c r="AA21" s="13">
        <f t="shared" si="7"/>
        <v>30.6</v>
      </c>
      <c r="AB21" s="13">
        <f t="shared" si="7"/>
        <v>24.48</v>
      </c>
      <c r="AC21" s="13">
        <f t="shared" si="7"/>
        <v>23.400000000000002</v>
      </c>
      <c r="AD21" s="13">
        <f t="shared" si="7"/>
        <v>28.44</v>
      </c>
      <c r="AE21" s="13">
        <f t="shared" si="7"/>
        <v>27</v>
      </c>
      <c r="AF21" s="13">
        <f t="shared" ref="AF21" si="8">MAX(AF5:AF20)</f>
        <v>21.240000000000002</v>
      </c>
      <c r="AG21" s="15">
        <f>MAX(AG5:AG20)</f>
        <v>31.319999999999997</v>
      </c>
      <c r="AH21" s="91">
        <f>AVERAGE(AH5:AH20)</f>
        <v>13.796958525345621</v>
      </c>
      <c r="AK21" s="5" t="s">
        <v>23</v>
      </c>
      <c r="AL21" s="5" t="s">
        <v>23</v>
      </c>
    </row>
    <row r="22" spans="1:38" x14ac:dyDescent="0.2">
      <c r="A22" s="46"/>
      <c r="B22" s="47"/>
      <c r="C22" s="47"/>
      <c r="D22" s="47" t="s">
        <v>76</v>
      </c>
      <c r="E22" s="47"/>
      <c r="F22" s="47"/>
      <c r="G22" s="4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54"/>
      <c r="AE22" s="60" t="s">
        <v>23</v>
      </c>
      <c r="AF22" s="60"/>
      <c r="AG22" s="51"/>
      <c r="AH22" s="53"/>
      <c r="AK22" t="s">
        <v>23</v>
      </c>
    </row>
    <row r="23" spans="1:38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7"/>
      <c r="K23" s="87"/>
      <c r="L23" s="87"/>
      <c r="M23" s="87" t="s">
        <v>21</v>
      </c>
      <c r="N23" s="87"/>
      <c r="O23" s="87"/>
      <c r="P23" s="87"/>
      <c r="Q23" s="87"/>
      <c r="R23" s="87"/>
      <c r="S23" s="87"/>
      <c r="T23" s="162" t="s">
        <v>195</v>
      </c>
      <c r="U23" s="162"/>
      <c r="V23" s="162"/>
      <c r="W23" s="162"/>
      <c r="X23" s="162"/>
      <c r="Y23" s="87"/>
      <c r="Z23" s="87"/>
      <c r="AA23" s="87"/>
      <c r="AB23" s="87"/>
      <c r="AC23" s="87"/>
      <c r="AD23" s="87"/>
      <c r="AE23" s="87"/>
      <c r="AF23" s="107"/>
      <c r="AG23" s="51"/>
      <c r="AH23" s="50"/>
      <c r="AJ23" t="s">
        <v>23</v>
      </c>
      <c r="AK23" t="s">
        <v>23</v>
      </c>
      <c r="AL23" t="s">
        <v>23</v>
      </c>
    </row>
    <row r="24" spans="1:38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8"/>
      <c r="K24" s="88"/>
      <c r="L24" s="88"/>
      <c r="M24" s="88" t="s">
        <v>22</v>
      </c>
      <c r="N24" s="88"/>
      <c r="O24" s="88"/>
      <c r="P24" s="88"/>
      <c r="Q24" s="87"/>
      <c r="R24" s="87"/>
      <c r="S24" s="87"/>
      <c r="T24" s="163" t="s">
        <v>73</v>
      </c>
      <c r="U24" s="163"/>
      <c r="V24" s="163"/>
      <c r="W24" s="163"/>
      <c r="X24" s="163"/>
      <c r="Y24" s="87"/>
      <c r="Z24" s="87"/>
      <c r="AA24" s="87"/>
      <c r="AB24" s="87"/>
      <c r="AC24" s="87"/>
      <c r="AD24" s="54"/>
      <c r="AE24" s="54"/>
      <c r="AF24" s="54"/>
      <c r="AG24" s="51"/>
      <c r="AH24" s="50"/>
    </row>
    <row r="25" spans="1:3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54"/>
      <c r="AE25" s="54"/>
      <c r="AF25" s="54"/>
      <c r="AG25" s="51"/>
      <c r="AH25" s="92"/>
      <c r="AL25" t="s">
        <v>23</v>
      </c>
    </row>
    <row r="26" spans="1:38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4"/>
      <c r="AF26" s="54"/>
      <c r="AG26" s="51"/>
      <c r="AH26" s="53"/>
    </row>
    <row r="27" spans="1:38" x14ac:dyDescent="0.2">
      <c r="A27" s="4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55"/>
      <c r="AF27" s="55"/>
      <c r="AG27" s="51"/>
      <c r="AH27" s="53"/>
      <c r="AK27" s="12" t="s">
        <v>23</v>
      </c>
    </row>
    <row r="28" spans="1:38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93"/>
    </row>
    <row r="29" spans="1:38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H29" s="1"/>
      <c r="AK29" t="s">
        <v>23</v>
      </c>
    </row>
    <row r="31" spans="1:38" x14ac:dyDescent="0.2">
      <c r="AA31" s="3" t="s">
        <v>23</v>
      </c>
      <c r="AH31" t="s">
        <v>23</v>
      </c>
      <c r="AK31" t="s">
        <v>23</v>
      </c>
    </row>
    <row r="32" spans="1:38" x14ac:dyDescent="0.2">
      <c r="U32" s="3" t="s">
        <v>23</v>
      </c>
    </row>
    <row r="33" spans="7:38" x14ac:dyDescent="0.2">
      <c r="J33" s="3" t="s">
        <v>23</v>
      </c>
      <c r="N33" s="3" t="s">
        <v>23</v>
      </c>
      <c r="S33" s="3" t="s">
        <v>23</v>
      </c>
      <c r="V33" s="3" t="s">
        <v>23</v>
      </c>
    </row>
    <row r="34" spans="7:38" x14ac:dyDescent="0.2">
      <c r="G34" s="3" t="s">
        <v>23</v>
      </c>
      <c r="H34" s="3" t="s">
        <v>192</v>
      </c>
      <c r="P34" s="3" t="s">
        <v>23</v>
      </c>
      <c r="S34" s="3" t="s">
        <v>23</v>
      </c>
      <c r="U34" s="3" t="s">
        <v>23</v>
      </c>
      <c r="V34" s="3" t="s">
        <v>23</v>
      </c>
      <c r="AC34" s="3" t="s">
        <v>23</v>
      </c>
      <c r="AJ34" s="12" t="s">
        <v>23</v>
      </c>
    </row>
    <row r="35" spans="7:38" x14ac:dyDescent="0.2">
      <c r="T35" s="3" t="s">
        <v>23</v>
      </c>
      <c r="W35" s="3" t="s">
        <v>23</v>
      </c>
      <c r="AA35" s="3" t="s">
        <v>23</v>
      </c>
      <c r="AE35" s="3" t="s">
        <v>23</v>
      </c>
      <c r="AK35" s="12" t="s">
        <v>23</v>
      </c>
    </row>
    <row r="36" spans="7:38" x14ac:dyDescent="0.2">
      <c r="W36" s="3" t="s">
        <v>23</v>
      </c>
      <c r="Z36" s="3" t="s">
        <v>23</v>
      </c>
      <c r="AJ36" s="12" t="s">
        <v>23</v>
      </c>
      <c r="AK36" s="12" t="s">
        <v>23</v>
      </c>
      <c r="AL36" s="12" t="s">
        <v>23</v>
      </c>
    </row>
    <row r="37" spans="7:38" x14ac:dyDescent="0.2">
      <c r="P37" s="3" t="s">
        <v>23</v>
      </c>
      <c r="Q37" s="3" t="s">
        <v>23</v>
      </c>
      <c r="AA37" s="3" t="s">
        <v>23</v>
      </c>
      <c r="AE37" s="3" t="s">
        <v>23</v>
      </c>
      <c r="AJ37" s="12" t="s">
        <v>23</v>
      </c>
      <c r="AK37" s="12" t="s">
        <v>23</v>
      </c>
    </row>
    <row r="38" spans="7:38" x14ac:dyDescent="0.2">
      <c r="AK38" s="12" t="s">
        <v>23</v>
      </c>
      <c r="AL38" s="12" t="s">
        <v>23</v>
      </c>
    </row>
    <row r="39" spans="7:38" x14ac:dyDescent="0.2">
      <c r="K39" s="3" t="s">
        <v>23</v>
      </c>
      <c r="M39" s="3" t="s">
        <v>23</v>
      </c>
      <c r="AK39" s="12" t="s">
        <v>23</v>
      </c>
    </row>
    <row r="40" spans="7:38" x14ac:dyDescent="0.2">
      <c r="G40" s="3" t="s">
        <v>23</v>
      </c>
      <c r="AI40" t="s">
        <v>23</v>
      </c>
    </row>
    <row r="41" spans="7:38" x14ac:dyDescent="0.2">
      <c r="M41" s="3" t="s">
        <v>23</v>
      </c>
    </row>
    <row r="43" spans="7:38" x14ac:dyDescent="0.2">
      <c r="R43" s="3" t="s">
        <v>23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3:X23"/>
    <mergeCell ref="T24:X2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workbookViewId="0">
      <selection activeCell="B6" sqref="B6:AG6"/>
    </sheetView>
  </sheetViews>
  <sheetFormatPr defaultRowHeight="12.75" x14ac:dyDescent="0.2"/>
  <cols>
    <col min="1" max="1" width="22.1406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70" t="s">
        <v>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2"/>
    </row>
    <row r="2" spans="1:38" s="4" customFormat="1" ht="16.5" customHeight="1" x14ac:dyDescent="0.2">
      <c r="A2" s="196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200"/>
    </row>
    <row r="3" spans="1:38" s="5" customFormat="1" ht="12" customHeight="1" x14ac:dyDescent="0.2">
      <c r="A3" s="197"/>
      <c r="B3" s="198">
        <v>1</v>
      </c>
      <c r="C3" s="192">
        <f>SUM(B3+1)</f>
        <v>2</v>
      </c>
      <c r="D3" s="192">
        <f t="shared" ref="D3:AD3" si="0">SUM(C3+1)</f>
        <v>3</v>
      </c>
      <c r="E3" s="192">
        <f t="shared" si="0"/>
        <v>4</v>
      </c>
      <c r="F3" s="192">
        <f t="shared" si="0"/>
        <v>5</v>
      </c>
      <c r="G3" s="192">
        <f t="shared" si="0"/>
        <v>6</v>
      </c>
      <c r="H3" s="192">
        <f t="shared" si="0"/>
        <v>7</v>
      </c>
      <c r="I3" s="192">
        <f t="shared" si="0"/>
        <v>8</v>
      </c>
      <c r="J3" s="192">
        <f t="shared" si="0"/>
        <v>9</v>
      </c>
      <c r="K3" s="192">
        <f t="shared" si="0"/>
        <v>10</v>
      </c>
      <c r="L3" s="192">
        <f t="shared" si="0"/>
        <v>11</v>
      </c>
      <c r="M3" s="192">
        <f t="shared" si="0"/>
        <v>12</v>
      </c>
      <c r="N3" s="192">
        <f t="shared" si="0"/>
        <v>13</v>
      </c>
      <c r="O3" s="192">
        <f t="shared" si="0"/>
        <v>14</v>
      </c>
      <c r="P3" s="192">
        <f t="shared" si="0"/>
        <v>15</v>
      </c>
      <c r="Q3" s="192">
        <f t="shared" si="0"/>
        <v>16</v>
      </c>
      <c r="R3" s="192">
        <f t="shared" si="0"/>
        <v>17</v>
      </c>
      <c r="S3" s="192">
        <f t="shared" si="0"/>
        <v>18</v>
      </c>
      <c r="T3" s="192">
        <f t="shared" si="0"/>
        <v>19</v>
      </c>
      <c r="U3" s="192">
        <f t="shared" si="0"/>
        <v>20</v>
      </c>
      <c r="V3" s="192">
        <f t="shared" si="0"/>
        <v>21</v>
      </c>
      <c r="W3" s="192">
        <f t="shared" si="0"/>
        <v>22</v>
      </c>
      <c r="X3" s="192">
        <f t="shared" si="0"/>
        <v>23</v>
      </c>
      <c r="Y3" s="192">
        <f t="shared" si="0"/>
        <v>24</v>
      </c>
      <c r="Z3" s="192">
        <f t="shared" si="0"/>
        <v>25</v>
      </c>
      <c r="AA3" s="192">
        <f t="shared" si="0"/>
        <v>26</v>
      </c>
      <c r="AB3" s="192">
        <f t="shared" si="0"/>
        <v>27</v>
      </c>
      <c r="AC3" s="192">
        <f t="shared" si="0"/>
        <v>28</v>
      </c>
      <c r="AD3" s="192">
        <f t="shared" si="0"/>
        <v>29</v>
      </c>
      <c r="AE3" s="201">
        <v>30</v>
      </c>
      <c r="AF3" s="203">
        <v>31</v>
      </c>
      <c r="AG3" s="111" t="s">
        <v>185</v>
      </c>
    </row>
    <row r="4" spans="1:38" s="5" customFormat="1" ht="13.5" customHeight="1" x14ac:dyDescent="0.2">
      <c r="A4" s="197"/>
      <c r="B4" s="199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202"/>
      <c r="AF4" s="166"/>
      <c r="AG4" s="112" t="s">
        <v>12</v>
      </c>
    </row>
    <row r="5" spans="1:38" s="5" customFormat="1" x14ac:dyDescent="0.2">
      <c r="A5" s="95" t="s">
        <v>17</v>
      </c>
      <c r="B5" s="11" t="s">
        <v>226</v>
      </c>
      <c r="C5" s="11" t="s">
        <v>227</v>
      </c>
      <c r="D5" s="11" t="s">
        <v>193</v>
      </c>
      <c r="E5" s="11" t="s">
        <v>228</v>
      </c>
      <c r="F5" s="11" t="s">
        <v>229</v>
      </c>
      <c r="G5" s="11" t="s">
        <v>226</v>
      </c>
      <c r="H5" s="11" t="s">
        <v>229</v>
      </c>
      <c r="I5" s="11" t="s">
        <v>229</v>
      </c>
      <c r="J5" s="11" t="s">
        <v>229</v>
      </c>
      <c r="K5" s="11" t="s">
        <v>226</v>
      </c>
      <c r="L5" s="11" t="s">
        <v>229</v>
      </c>
      <c r="M5" s="11" t="s">
        <v>229</v>
      </c>
      <c r="N5" s="11" t="s">
        <v>229</v>
      </c>
      <c r="O5" s="11" t="s">
        <v>229</v>
      </c>
      <c r="P5" s="11" t="s">
        <v>226</v>
      </c>
      <c r="Q5" s="11" t="s">
        <v>226</v>
      </c>
      <c r="R5" s="11" t="s">
        <v>226</v>
      </c>
      <c r="S5" s="11" t="s">
        <v>228</v>
      </c>
      <c r="T5" s="11" t="s">
        <v>228</v>
      </c>
      <c r="U5" s="11" t="s">
        <v>227</v>
      </c>
      <c r="V5" s="11" t="s">
        <v>229</v>
      </c>
      <c r="W5" s="11" t="s">
        <v>229</v>
      </c>
      <c r="X5" s="11" t="s">
        <v>226</v>
      </c>
      <c r="Y5" s="11" t="s">
        <v>229</v>
      </c>
      <c r="Z5" s="11" t="s">
        <v>226</v>
      </c>
      <c r="AA5" s="11" t="s">
        <v>226</v>
      </c>
      <c r="AB5" s="11" t="s">
        <v>227</v>
      </c>
      <c r="AC5" s="11" t="s">
        <v>229</v>
      </c>
      <c r="AD5" s="11" t="s">
        <v>193</v>
      </c>
      <c r="AE5" s="11" t="s">
        <v>230</v>
      </c>
      <c r="AF5" s="11" t="s">
        <v>226</v>
      </c>
      <c r="AG5" s="150" t="s">
        <v>229</v>
      </c>
    </row>
    <row r="6" spans="1:38" s="5" customFormat="1" x14ac:dyDescent="0.2">
      <c r="A6" s="57" t="s">
        <v>235</v>
      </c>
      <c r="B6" s="11" t="s">
        <v>189</v>
      </c>
      <c r="C6" s="11" t="s">
        <v>189</v>
      </c>
      <c r="D6" s="11" t="s">
        <v>189</v>
      </c>
      <c r="E6" s="11" t="s">
        <v>189</v>
      </c>
      <c r="F6" s="11" t="s">
        <v>189</v>
      </c>
      <c r="G6" s="11" t="s">
        <v>189</v>
      </c>
      <c r="H6" s="11" t="s">
        <v>189</v>
      </c>
      <c r="I6" s="11" t="s">
        <v>189</v>
      </c>
      <c r="J6" s="11" t="s">
        <v>189</v>
      </c>
      <c r="K6" s="11" t="s">
        <v>189</v>
      </c>
      <c r="L6" s="11" t="s">
        <v>189</v>
      </c>
      <c r="M6" s="11" t="s">
        <v>189</v>
      </c>
      <c r="N6" s="11" t="s">
        <v>189</v>
      </c>
      <c r="O6" s="11" t="s">
        <v>189</v>
      </c>
      <c r="P6" s="11" t="s">
        <v>189</v>
      </c>
      <c r="Q6" s="11" t="s">
        <v>189</v>
      </c>
      <c r="R6" s="11" t="s">
        <v>189</v>
      </c>
      <c r="S6" s="11" t="s">
        <v>189</v>
      </c>
      <c r="T6" s="11" t="s">
        <v>189</v>
      </c>
      <c r="U6" s="11" t="s">
        <v>189</v>
      </c>
      <c r="V6" s="11" t="s">
        <v>189</v>
      </c>
      <c r="W6" s="11" t="s">
        <v>189</v>
      </c>
      <c r="X6" s="11" t="s">
        <v>189</v>
      </c>
      <c r="Y6" s="11" t="s">
        <v>189</v>
      </c>
      <c r="Z6" s="11" t="s">
        <v>189</v>
      </c>
      <c r="AA6" s="11" t="s">
        <v>189</v>
      </c>
      <c r="AB6" s="11" t="s">
        <v>189</v>
      </c>
      <c r="AC6" s="11" t="s">
        <v>189</v>
      </c>
      <c r="AD6" s="11" t="s">
        <v>189</v>
      </c>
      <c r="AE6" s="11" t="s">
        <v>189</v>
      </c>
      <c r="AF6" s="11" t="s">
        <v>189</v>
      </c>
      <c r="AG6" s="11" t="s">
        <v>189</v>
      </c>
    </row>
    <row r="7" spans="1:38" x14ac:dyDescent="0.2">
      <c r="A7" s="95" t="s">
        <v>85</v>
      </c>
      <c r="B7" s="11" t="s">
        <v>227</v>
      </c>
      <c r="C7" s="11" t="s">
        <v>193</v>
      </c>
      <c r="D7" s="11" t="s">
        <v>226</v>
      </c>
      <c r="E7" s="11" t="s">
        <v>231</v>
      </c>
      <c r="F7" s="11" t="s">
        <v>227</v>
      </c>
      <c r="G7" s="11" t="s">
        <v>227</v>
      </c>
      <c r="H7" s="11" t="s">
        <v>227</v>
      </c>
      <c r="I7" s="11" t="s">
        <v>227</v>
      </c>
      <c r="J7" s="11" t="s">
        <v>230</v>
      </c>
      <c r="K7" s="11" t="s">
        <v>227</v>
      </c>
      <c r="L7" s="11" t="s">
        <v>227</v>
      </c>
      <c r="M7" s="11" t="s">
        <v>227</v>
      </c>
      <c r="N7" s="11" t="s">
        <v>227</v>
      </c>
      <c r="O7" s="11" t="s">
        <v>227</v>
      </c>
      <c r="P7" s="11" t="s">
        <v>230</v>
      </c>
      <c r="Q7" s="11" t="s">
        <v>227</v>
      </c>
      <c r="R7" s="11" t="s">
        <v>232</v>
      </c>
      <c r="S7" s="11" t="s">
        <v>231</v>
      </c>
      <c r="T7" s="11" t="s">
        <v>227</v>
      </c>
      <c r="U7" s="11" t="s">
        <v>227</v>
      </c>
      <c r="V7" s="11" t="s">
        <v>227</v>
      </c>
      <c r="W7" s="11" t="s">
        <v>227</v>
      </c>
      <c r="X7" s="11" t="s">
        <v>228</v>
      </c>
      <c r="Y7" s="11" t="s">
        <v>228</v>
      </c>
      <c r="Z7" s="11" t="s">
        <v>227</v>
      </c>
      <c r="AA7" s="11" t="s">
        <v>230</v>
      </c>
      <c r="AB7" s="11" t="s">
        <v>230</v>
      </c>
      <c r="AC7" s="11" t="s">
        <v>193</v>
      </c>
      <c r="AD7" s="11" t="s">
        <v>226</v>
      </c>
      <c r="AE7" s="11" t="s">
        <v>226</v>
      </c>
      <c r="AF7" s="11" t="s">
        <v>230</v>
      </c>
      <c r="AG7" s="150" t="s">
        <v>227</v>
      </c>
    </row>
    <row r="8" spans="1:38" x14ac:dyDescent="0.2">
      <c r="A8" s="95" t="s">
        <v>136</v>
      </c>
      <c r="B8" s="11" t="s">
        <v>232</v>
      </c>
      <c r="C8" s="11" t="s">
        <v>232</v>
      </c>
      <c r="D8" s="11" t="s">
        <v>232</v>
      </c>
      <c r="E8" s="11" t="s">
        <v>231</v>
      </c>
      <c r="F8" s="11" t="s">
        <v>232</v>
      </c>
      <c r="G8" s="11" t="s">
        <v>232</v>
      </c>
      <c r="H8" s="11" t="s">
        <v>232</v>
      </c>
      <c r="I8" s="11" t="s">
        <v>232</v>
      </c>
      <c r="J8" s="11" t="s">
        <v>232</v>
      </c>
      <c r="K8" s="11" t="s">
        <v>232</v>
      </c>
      <c r="L8" s="11" t="s">
        <v>232</v>
      </c>
      <c r="M8" s="11" t="s">
        <v>232</v>
      </c>
      <c r="N8" s="11" t="s">
        <v>232</v>
      </c>
      <c r="O8" s="11" t="s">
        <v>227</v>
      </c>
      <c r="P8" s="11" t="s">
        <v>232</v>
      </c>
      <c r="Q8" s="11" t="s">
        <v>232</v>
      </c>
      <c r="R8" s="11" t="s">
        <v>232</v>
      </c>
      <c r="S8" s="11" t="s">
        <v>231</v>
      </c>
      <c r="T8" s="11" t="s">
        <v>232</v>
      </c>
      <c r="U8" s="11" t="s">
        <v>232</v>
      </c>
      <c r="V8" s="11" t="s">
        <v>232</v>
      </c>
      <c r="W8" s="11" t="s">
        <v>232</v>
      </c>
      <c r="X8" s="11" t="s">
        <v>232</v>
      </c>
      <c r="Y8" s="11" t="s">
        <v>232</v>
      </c>
      <c r="Z8" s="11" t="s">
        <v>230</v>
      </c>
      <c r="AA8" s="11" t="s">
        <v>230</v>
      </c>
      <c r="AB8" s="11" t="s">
        <v>232</v>
      </c>
      <c r="AC8" s="11" t="s">
        <v>232</v>
      </c>
      <c r="AD8" s="11" t="s">
        <v>226</v>
      </c>
      <c r="AE8" s="11" t="s">
        <v>228</v>
      </c>
      <c r="AF8" s="11" t="s">
        <v>228</v>
      </c>
      <c r="AG8" s="150" t="s">
        <v>232</v>
      </c>
      <c r="AJ8" t="s">
        <v>23</v>
      </c>
    </row>
    <row r="9" spans="1:38" x14ac:dyDescent="0.2">
      <c r="A9" s="95" t="s">
        <v>1</v>
      </c>
      <c r="B9" s="11" t="s">
        <v>230</v>
      </c>
      <c r="C9" s="11" t="s">
        <v>193</v>
      </c>
      <c r="D9" s="11" t="s">
        <v>228</v>
      </c>
      <c r="E9" s="11" t="s">
        <v>228</v>
      </c>
      <c r="F9" s="11" t="s">
        <v>228</v>
      </c>
      <c r="G9" s="11" t="s">
        <v>227</v>
      </c>
      <c r="H9" s="11" t="s">
        <v>227</v>
      </c>
      <c r="I9" s="11" t="s">
        <v>227</v>
      </c>
      <c r="J9" s="11" t="s">
        <v>230</v>
      </c>
      <c r="K9" s="11" t="s">
        <v>230</v>
      </c>
      <c r="L9" s="11" t="s">
        <v>227</v>
      </c>
      <c r="M9" s="11" t="s">
        <v>227</v>
      </c>
      <c r="N9" s="11" t="s">
        <v>230</v>
      </c>
      <c r="O9" s="11" t="s">
        <v>230</v>
      </c>
      <c r="P9" s="11" t="s">
        <v>228</v>
      </c>
      <c r="Q9" s="11" t="s">
        <v>228</v>
      </c>
      <c r="R9" s="11" t="s">
        <v>228</v>
      </c>
      <c r="S9" s="11" t="s">
        <v>228</v>
      </c>
      <c r="T9" s="11" t="s">
        <v>228</v>
      </c>
      <c r="U9" s="11" t="s">
        <v>228</v>
      </c>
      <c r="V9" s="11" t="s">
        <v>230</v>
      </c>
      <c r="W9" s="11" t="s">
        <v>230</v>
      </c>
      <c r="X9" s="11" t="s">
        <v>230</v>
      </c>
      <c r="Y9" s="11" t="s">
        <v>230</v>
      </c>
      <c r="Z9" s="11" t="s">
        <v>230</v>
      </c>
      <c r="AA9" s="11" t="s">
        <v>230</v>
      </c>
      <c r="AB9" s="11" t="s">
        <v>230</v>
      </c>
      <c r="AC9" s="11" t="s">
        <v>193</v>
      </c>
      <c r="AD9" s="11" t="s">
        <v>193</v>
      </c>
      <c r="AE9" s="11" t="s">
        <v>228</v>
      </c>
      <c r="AF9" s="11" t="s">
        <v>228</v>
      </c>
      <c r="AG9" s="150" t="s">
        <v>230</v>
      </c>
      <c r="AI9" s="12" t="s">
        <v>23</v>
      </c>
      <c r="AJ9" t="s">
        <v>23</v>
      </c>
    </row>
    <row r="10" spans="1:38" x14ac:dyDescent="0.2">
      <c r="A10" s="95" t="s">
        <v>137</v>
      </c>
      <c r="B10" s="11" t="s">
        <v>193</v>
      </c>
      <c r="C10" s="11" t="s">
        <v>228</v>
      </c>
      <c r="D10" s="11" t="s">
        <v>229</v>
      </c>
      <c r="E10" s="11" t="s">
        <v>231</v>
      </c>
      <c r="F10" s="11" t="s">
        <v>231</v>
      </c>
      <c r="G10" s="11" t="s">
        <v>227</v>
      </c>
      <c r="H10" s="11" t="s">
        <v>230</v>
      </c>
      <c r="I10" s="11" t="s">
        <v>230</v>
      </c>
      <c r="J10" s="11" t="s">
        <v>230</v>
      </c>
      <c r="K10" s="11" t="s">
        <v>228</v>
      </c>
      <c r="L10" s="11" t="s">
        <v>232</v>
      </c>
      <c r="M10" s="11" t="s">
        <v>227</v>
      </c>
      <c r="N10" s="11" t="s">
        <v>193</v>
      </c>
      <c r="O10" s="11" t="s">
        <v>193</v>
      </c>
      <c r="P10" s="11" t="s">
        <v>231</v>
      </c>
      <c r="Q10" s="11" t="s">
        <v>231</v>
      </c>
      <c r="R10" s="11" t="s">
        <v>231</v>
      </c>
      <c r="S10" s="11" t="s">
        <v>231</v>
      </c>
      <c r="T10" s="11" t="s">
        <v>232</v>
      </c>
      <c r="U10" s="11" t="s">
        <v>193</v>
      </c>
      <c r="V10" s="11" t="s">
        <v>193</v>
      </c>
      <c r="W10" s="11" t="s">
        <v>193</v>
      </c>
      <c r="X10" s="11" t="s">
        <v>193</v>
      </c>
      <c r="Y10" s="11" t="s">
        <v>193</v>
      </c>
      <c r="Z10" s="11" t="s">
        <v>193</v>
      </c>
      <c r="AA10" s="11" t="s">
        <v>193</v>
      </c>
      <c r="AB10" s="11" t="s">
        <v>193</v>
      </c>
      <c r="AC10" s="11" t="s">
        <v>228</v>
      </c>
      <c r="AD10" s="11" t="s">
        <v>226</v>
      </c>
      <c r="AE10" s="11" t="s">
        <v>231</v>
      </c>
      <c r="AF10" s="11" t="s">
        <v>232</v>
      </c>
      <c r="AG10" s="150" t="s">
        <v>193</v>
      </c>
      <c r="AH10" s="12" t="s">
        <v>23</v>
      </c>
      <c r="AL10" t="s">
        <v>23</v>
      </c>
    </row>
    <row r="11" spans="1:38" x14ac:dyDescent="0.2">
      <c r="A11" s="95" t="s">
        <v>19</v>
      </c>
      <c r="B11" s="11" t="s">
        <v>227</v>
      </c>
      <c r="C11" s="11" t="s">
        <v>227</v>
      </c>
      <c r="D11" s="11" t="s">
        <v>231</v>
      </c>
      <c r="E11" s="11" t="s">
        <v>231</v>
      </c>
      <c r="F11" s="11" t="s">
        <v>227</v>
      </c>
      <c r="G11" s="11" t="s">
        <v>227</v>
      </c>
      <c r="H11" s="11" t="s">
        <v>232</v>
      </c>
      <c r="I11" s="11" t="s">
        <v>227</v>
      </c>
      <c r="J11" s="11" t="s">
        <v>227</v>
      </c>
      <c r="K11" s="11" t="s">
        <v>227</v>
      </c>
      <c r="L11" s="11" t="s">
        <v>232</v>
      </c>
      <c r="M11" s="11" t="s">
        <v>232</v>
      </c>
      <c r="N11" s="11" t="s">
        <v>227</v>
      </c>
      <c r="O11" s="11" t="s">
        <v>232</v>
      </c>
      <c r="P11" s="11" t="s">
        <v>232</v>
      </c>
      <c r="Q11" s="11" t="s">
        <v>231</v>
      </c>
      <c r="R11" s="11" t="s">
        <v>232</v>
      </c>
      <c r="S11" s="11" t="s">
        <v>231</v>
      </c>
      <c r="T11" s="11" t="s">
        <v>232</v>
      </c>
      <c r="U11" s="11" t="s">
        <v>227</v>
      </c>
      <c r="V11" s="11" t="s">
        <v>227</v>
      </c>
      <c r="W11" s="11" t="s">
        <v>227</v>
      </c>
      <c r="X11" s="11" t="s">
        <v>227</v>
      </c>
      <c r="Y11" s="11" t="s">
        <v>193</v>
      </c>
      <c r="Z11" s="11" t="s">
        <v>227</v>
      </c>
      <c r="AA11" s="11" t="s">
        <v>227</v>
      </c>
      <c r="AB11" s="11" t="s">
        <v>228</v>
      </c>
      <c r="AC11" s="11" t="s">
        <v>227</v>
      </c>
      <c r="AD11" s="11" t="s">
        <v>227</v>
      </c>
      <c r="AE11" s="11" t="s">
        <v>231</v>
      </c>
      <c r="AF11" s="11" t="s">
        <v>232</v>
      </c>
      <c r="AG11" s="150" t="s">
        <v>227</v>
      </c>
      <c r="AJ11" t="s">
        <v>23</v>
      </c>
    </row>
    <row r="12" spans="1:38" x14ac:dyDescent="0.2">
      <c r="A12" s="95" t="s">
        <v>205</v>
      </c>
      <c r="B12" s="11" t="s">
        <v>228</v>
      </c>
      <c r="C12" s="11" t="s">
        <v>193</v>
      </c>
      <c r="D12" s="11" t="s">
        <v>229</v>
      </c>
      <c r="E12" s="11" t="s">
        <v>231</v>
      </c>
      <c r="F12" s="11" t="s">
        <v>232</v>
      </c>
      <c r="G12" s="11" t="s">
        <v>232</v>
      </c>
      <c r="H12" s="11" t="s">
        <v>232</v>
      </c>
      <c r="I12" s="11" t="s">
        <v>231</v>
      </c>
      <c r="J12" s="11" t="s">
        <v>231</v>
      </c>
      <c r="K12" s="11" t="s">
        <v>231</v>
      </c>
      <c r="L12" s="11" t="s">
        <v>232</v>
      </c>
      <c r="M12" s="11" t="s">
        <v>232</v>
      </c>
      <c r="N12" s="11" t="s">
        <v>228</v>
      </c>
      <c r="O12" s="11" t="s">
        <v>227</v>
      </c>
      <c r="P12" s="11" t="s">
        <v>227</v>
      </c>
      <c r="Q12" s="11" t="s">
        <v>231</v>
      </c>
      <c r="R12" s="11" t="s">
        <v>231</v>
      </c>
      <c r="S12" s="11" t="s">
        <v>231</v>
      </c>
      <c r="T12" s="11" t="s">
        <v>231</v>
      </c>
      <c r="U12" s="11" t="s">
        <v>231</v>
      </c>
      <c r="V12" s="11" t="s">
        <v>232</v>
      </c>
      <c r="W12" s="11" t="s">
        <v>193</v>
      </c>
      <c r="X12" s="11" t="s">
        <v>193</v>
      </c>
      <c r="Y12" s="11" t="s">
        <v>193</v>
      </c>
      <c r="Z12" s="11" t="s">
        <v>193</v>
      </c>
      <c r="AA12" s="11" t="s">
        <v>230</v>
      </c>
      <c r="AB12" s="11" t="s">
        <v>193</v>
      </c>
      <c r="AC12" s="11" t="s">
        <v>193</v>
      </c>
      <c r="AD12" s="11" t="s">
        <v>193</v>
      </c>
      <c r="AE12" s="11" t="s">
        <v>228</v>
      </c>
      <c r="AF12" s="11" t="s">
        <v>232</v>
      </c>
      <c r="AG12" s="150" t="s">
        <v>231</v>
      </c>
      <c r="AK12" t="s">
        <v>23</v>
      </c>
    </row>
    <row r="13" spans="1:38" x14ac:dyDescent="0.2">
      <c r="A13" s="95" t="s">
        <v>206</v>
      </c>
      <c r="B13" s="11" t="s">
        <v>228</v>
      </c>
      <c r="C13" s="11" t="s">
        <v>228</v>
      </c>
      <c r="D13" s="11" t="s">
        <v>228</v>
      </c>
      <c r="E13" s="11" t="s">
        <v>228</v>
      </c>
      <c r="F13" s="11" t="s">
        <v>228</v>
      </c>
      <c r="G13" s="11" t="s">
        <v>228</v>
      </c>
      <c r="H13" s="11" t="s">
        <v>228</v>
      </c>
      <c r="I13" s="11" t="s">
        <v>228</v>
      </c>
      <c r="J13" s="11" t="s">
        <v>228</v>
      </c>
      <c r="K13" s="11" t="s">
        <v>228</v>
      </c>
      <c r="L13" s="11" t="s">
        <v>228</v>
      </c>
      <c r="M13" s="11" t="s">
        <v>228</v>
      </c>
      <c r="N13" s="11" t="s">
        <v>228</v>
      </c>
      <c r="O13" s="11" t="s">
        <v>228</v>
      </c>
      <c r="P13" s="11" t="s">
        <v>228</v>
      </c>
      <c r="Q13" s="11" t="s">
        <v>228</v>
      </c>
      <c r="R13" s="11" t="s">
        <v>228</v>
      </c>
      <c r="S13" s="11" t="s">
        <v>228</v>
      </c>
      <c r="T13" s="11" t="s">
        <v>228</v>
      </c>
      <c r="U13" s="11" t="s">
        <v>228</v>
      </c>
      <c r="V13" s="11" t="s">
        <v>228</v>
      </c>
      <c r="W13" s="11" t="s">
        <v>228</v>
      </c>
      <c r="X13" s="11" t="s">
        <v>228</v>
      </c>
      <c r="Y13" s="11" t="s">
        <v>228</v>
      </c>
      <c r="Z13" s="11" t="s">
        <v>228</v>
      </c>
      <c r="AA13" s="11" t="s">
        <v>228</v>
      </c>
      <c r="AB13" s="11" t="s">
        <v>228</v>
      </c>
      <c r="AC13" s="11" t="s">
        <v>228</v>
      </c>
      <c r="AD13" s="11" t="s">
        <v>228</v>
      </c>
      <c r="AE13" s="11" t="s">
        <v>228</v>
      </c>
      <c r="AF13" s="11" t="s">
        <v>228</v>
      </c>
      <c r="AG13" s="150" t="s">
        <v>228</v>
      </c>
      <c r="AJ13" t="s">
        <v>23</v>
      </c>
      <c r="AK13" t="s">
        <v>23</v>
      </c>
    </row>
    <row r="14" spans="1:38" x14ac:dyDescent="0.2">
      <c r="A14" s="95" t="s">
        <v>4</v>
      </c>
      <c r="B14" s="11" t="s">
        <v>228</v>
      </c>
      <c r="C14" s="11" t="s">
        <v>228</v>
      </c>
      <c r="D14" s="11" t="s">
        <v>228</v>
      </c>
      <c r="E14" s="11" t="s">
        <v>228</v>
      </c>
      <c r="F14" s="11" t="s">
        <v>228</v>
      </c>
      <c r="G14" s="11" t="s">
        <v>228</v>
      </c>
      <c r="H14" s="11" t="s">
        <v>228</v>
      </c>
      <c r="I14" s="11" t="s">
        <v>228</v>
      </c>
      <c r="J14" s="11" t="s">
        <v>228</v>
      </c>
      <c r="K14" s="11" t="s">
        <v>228</v>
      </c>
      <c r="L14" s="11" t="s">
        <v>228</v>
      </c>
      <c r="M14" s="11" t="s">
        <v>228</v>
      </c>
      <c r="N14" s="11" t="s">
        <v>228</v>
      </c>
      <c r="O14" s="11" t="s">
        <v>228</v>
      </c>
      <c r="P14" s="11" t="s">
        <v>228</v>
      </c>
      <c r="Q14" s="11" t="s">
        <v>228</v>
      </c>
      <c r="R14" s="11" t="s">
        <v>228</v>
      </c>
      <c r="S14" s="11" t="s">
        <v>228</v>
      </c>
      <c r="T14" s="11" t="s">
        <v>228</v>
      </c>
      <c r="U14" s="11" t="s">
        <v>228</v>
      </c>
      <c r="V14" s="11" t="s">
        <v>228</v>
      </c>
      <c r="W14" s="11" t="s">
        <v>228</v>
      </c>
      <c r="X14" s="11" t="s">
        <v>228</v>
      </c>
      <c r="Y14" s="11" t="s">
        <v>228</v>
      </c>
      <c r="Z14" s="11" t="s">
        <v>228</v>
      </c>
      <c r="AA14" s="11" t="s">
        <v>228</v>
      </c>
      <c r="AB14" s="11" t="s">
        <v>228</v>
      </c>
      <c r="AC14" s="11" t="s">
        <v>228</v>
      </c>
      <c r="AD14" s="11" t="s">
        <v>228</v>
      </c>
      <c r="AE14" s="11" t="s">
        <v>228</v>
      </c>
      <c r="AF14" s="11" t="s">
        <v>228</v>
      </c>
      <c r="AG14" s="150" t="s">
        <v>228</v>
      </c>
      <c r="AH14" s="12" t="s">
        <v>23</v>
      </c>
      <c r="AK14" t="s">
        <v>23</v>
      </c>
    </row>
    <row r="15" spans="1:38" x14ac:dyDescent="0.2">
      <c r="A15" s="95" t="s">
        <v>138</v>
      </c>
      <c r="B15" s="11" t="s">
        <v>227</v>
      </c>
      <c r="C15" s="11" t="s">
        <v>226</v>
      </c>
      <c r="D15" s="11" t="s">
        <v>226</v>
      </c>
      <c r="E15" s="11" t="s">
        <v>231</v>
      </c>
      <c r="F15" s="11" t="s">
        <v>232</v>
      </c>
      <c r="G15" s="11" t="s">
        <v>227</v>
      </c>
      <c r="H15" s="11" t="s">
        <v>232</v>
      </c>
      <c r="I15" s="11" t="s">
        <v>232</v>
      </c>
      <c r="J15" s="11" t="s">
        <v>227</v>
      </c>
      <c r="K15" s="11" t="s">
        <v>232</v>
      </c>
      <c r="L15" s="11" t="s">
        <v>232</v>
      </c>
      <c r="M15" s="11" t="s">
        <v>193</v>
      </c>
      <c r="N15" s="11" t="s">
        <v>193</v>
      </c>
      <c r="O15" s="11" t="s">
        <v>193</v>
      </c>
      <c r="P15" s="11" t="s">
        <v>232</v>
      </c>
      <c r="Q15" s="11" t="s">
        <v>232</v>
      </c>
      <c r="R15" s="11" t="s">
        <v>232</v>
      </c>
      <c r="S15" s="11" t="s">
        <v>231</v>
      </c>
      <c r="T15" s="11" t="s">
        <v>232</v>
      </c>
      <c r="U15" s="11" t="s">
        <v>226</v>
      </c>
      <c r="V15" s="11" t="s">
        <v>232</v>
      </c>
      <c r="W15" s="11" t="s">
        <v>227</v>
      </c>
      <c r="X15" s="11" t="s">
        <v>226</v>
      </c>
      <c r="Y15" s="11" t="s">
        <v>227</v>
      </c>
      <c r="Z15" s="11" t="s">
        <v>193</v>
      </c>
      <c r="AA15" s="11" t="s">
        <v>228</v>
      </c>
      <c r="AB15" s="11" t="s">
        <v>228</v>
      </c>
      <c r="AC15" s="11" t="s">
        <v>228</v>
      </c>
      <c r="AD15" s="11" t="s">
        <v>228</v>
      </c>
      <c r="AE15" s="11" t="s">
        <v>228</v>
      </c>
      <c r="AF15" s="11" t="s">
        <v>228</v>
      </c>
      <c r="AG15" s="150" t="s">
        <v>232</v>
      </c>
      <c r="AJ15" t="s">
        <v>23</v>
      </c>
    </row>
    <row r="16" spans="1:38" x14ac:dyDescent="0.2">
      <c r="A16" s="95" t="s">
        <v>5</v>
      </c>
      <c r="B16" s="11" t="s">
        <v>231</v>
      </c>
      <c r="C16" s="11" t="s">
        <v>231</v>
      </c>
      <c r="D16" s="11" t="s">
        <v>231</v>
      </c>
      <c r="E16" s="11" t="s">
        <v>231</v>
      </c>
      <c r="F16" s="11" t="s">
        <v>231</v>
      </c>
      <c r="G16" s="11" t="s">
        <v>231</v>
      </c>
      <c r="H16" s="11" t="s">
        <v>231</v>
      </c>
      <c r="I16" s="11" t="s">
        <v>231</v>
      </c>
      <c r="J16" s="11" t="s">
        <v>231</v>
      </c>
      <c r="K16" s="11" t="s">
        <v>231</v>
      </c>
      <c r="L16" s="11" t="s">
        <v>231</v>
      </c>
      <c r="M16" s="11" t="s">
        <v>231</v>
      </c>
      <c r="N16" s="11" t="s">
        <v>231</v>
      </c>
      <c r="O16" s="11" t="s">
        <v>231</v>
      </c>
      <c r="P16" s="11" t="s">
        <v>231</v>
      </c>
      <c r="Q16" s="11" t="s">
        <v>231</v>
      </c>
      <c r="R16" s="11" t="s">
        <v>231</v>
      </c>
      <c r="S16" s="11" t="s">
        <v>231</v>
      </c>
      <c r="T16" s="11" t="s">
        <v>231</v>
      </c>
      <c r="U16" s="11" t="s">
        <v>231</v>
      </c>
      <c r="V16" s="11" t="s">
        <v>231</v>
      </c>
      <c r="W16" s="11" t="s">
        <v>231</v>
      </c>
      <c r="X16" s="11" t="s">
        <v>231</v>
      </c>
      <c r="Y16" s="11" t="s">
        <v>231</v>
      </c>
      <c r="Z16" s="11" t="s">
        <v>231</v>
      </c>
      <c r="AA16" s="11" t="s">
        <v>231</v>
      </c>
      <c r="AB16" s="11" t="s">
        <v>231</v>
      </c>
      <c r="AC16" s="11" t="s">
        <v>231</v>
      </c>
      <c r="AD16" s="11" t="s">
        <v>231</v>
      </c>
      <c r="AE16" s="11" t="s">
        <v>231</v>
      </c>
      <c r="AF16" s="11" t="s">
        <v>231</v>
      </c>
      <c r="AG16" s="150" t="s">
        <v>231</v>
      </c>
    </row>
    <row r="17" spans="1:40" x14ac:dyDescent="0.2">
      <c r="A17" s="95" t="s">
        <v>127</v>
      </c>
      <c r="B17" s="11" t="s">
        <v>193</v>
      </c>
      <c r="C17" s="11" t="s">
        <v>193</v>
      </c>
      <c r="D17" s="11" t="s">
        <v>193</v>
      </c>
      <c r="E17" s="11" t="s">
        <v>193</v>
      </c>
      <c r="F17" s="11" t="s">
        <v>193</v>
      </c>
      <c r="G17" s="11" t="s">
        <v>193</v>
      </c>
      <c r="H17" s="11" t="s">
        <v>193</v>
      </c>
      <c r="I17" s="11" t="s">
        <v>193</v>
      </c>
      <c r="J17" s="11" t="s">
        <v>193</v>
      </c>
      <c r="K17" s="11" t="s">
        <v>193</v>
      </c>
      <c r="L17" s="11" t="s">
        <v>193</v>
      </c>
      <c r="M17" s="11" t="s">
        <v>193</v>
      </c>
      <c r="N17" s="11" t="s">
        <v>193</v>
      </c>
      <c r="O17" s="11" t="s">
        <v>193</v>
      </c>
      <c r="P17" s="11" t="s">
        <v>193</v>
      </c>
      <c r="Q17" s="11" t="s">
        <v>193</v>
      </c>
      <c r="R17" s="11" t="s">
        <v>193</v>
      </c>
      <c r="S17" s="11" t="s">
        <v>193</v>
      </c>
      <c r="T17" s="11" t="s">
        <v>193</v>
      </c>
      <c r="U17" s="11" t="s">
        <v>193</v>
      </c>
      <c r="V17" s="11" t="s">
        <v>193</v>
      </c>
      <c r="W17" s="11" t="s">
        <v>193</v>
      </c>
      <c r="X17" s="11" t="s">
        <v>193</v>
      </c>
      <c r="Y17" s="11" t="s">
        <v>193</v>
      </c>
      <c r="Z17" s="11" t="s">
        <v>193</v>
      </c>
      <c r="AA17" s="11" t="s">
        <v>193</v>
      </c>
      <c r="AB17" s="11" t="s">
        <v>193</v>
      </c>
      <c r="AC17" s="11" t="s">
        <v>193</v>
      </c>
      <c r="AD17" s="11" t="s">
        <v>193</v>
      </c>
      <c r="AE17" s="11" t="s">
        <v>193</v>
      </c>
      <c r="AF17" s="11" t="s">
        <v>193</v>
      </c>
      <c r="AG17" s="150" t="s">
        <v>193</v>
      </c>
      <c r="AJ17" t="s">
        <v>23</v>
      </c>
      <c r="AK17" t="s">
        <v>23</v>
      </c>
      <c r="AL17" t="s">
        <v>23</v>
      </c>
    </row>
    <row r="18" spans="1:40" x14ac:dyDescent="0.2">
      <c r="A18" s="95" t="s">
        <v>9</v>
      </c>
      <c r="B18" s="11" t="s">
        <v>228</v>
      </c>
      <c r="C18" s="11" t="s">
        <v>228</v>
      </c>
      <c r="D18" s="11" t="s">
        <v>231</v>
      </c>
      <c r="E18" s="11" t="s">
        <v>231</v>
      </c>
      <c r="F18" s="11" t="s">
        <v>227</v>
      </c>
      <c r="G18" s="11" t="s">
        <v>227</v>
      </c>
      <c r="H18" s="11" t="s">
        <v>227</v>
      </c>
      <c r="I18" s="11" t="s">
        <v>227</v>
      </c>
      <c r="J18" s="11" t="s">
        <v>227</v>
      </c>
      <c r="K18" s="11" t="s">
        <v>227</v>
      </c>
      <c r="L18" s="11" t="s">
        <v>232</v>
      </c>
      <c r="M18" s="11" t="s">
        <v>227</v>
      </c>
      <c r="N18" s="11" t="s">
        <v>227</v>
      </c>
      <c r="O18" s="11" t="s">
        <v>227</v>
      </c>
      <c r="P18" s="11" t="s">
        <v>232</v>
      </c>
      <c r="Q18" s="11" t="s">
        <v>232</v>
      </c>
      <c r="R18" s="11" t="s">
        <v>232</v>
      </c>
      <c r="S18" s="11" t="s">
        <v>231</v>
      </c>
      <c r="T18" s="11" t="s">
        <v>227</v>
      </c>
      <c r="U18" s="11" t="s">
        <v>227</v>
      </c>
      <c r="V18" s="11" t="s">
        <v>227</v>
      </c>
      <c r="W18" s="11" t="s">
        <v>227</v>
      </c>
      <c r="X18" s="11" t="s">
        <v>227</v>
      </c>
      <c r="Y18" s="11" t="s">
        <v>227</v>
      </c>
      <c r="Z18" s="11" t="s">
        <v>193</v>
      </c>
      <c r="AA18" s="11" t="s">
        <v>193</v>
      </c>
      <c r="AB18" s="11" t="s">
        <v>193</v>
      </c>
      <c r="AC18" s="11" t="s">
        <v>228</v>
      </c>
      <c r="AD18" s="11" t="s">
        <v>226</v>
      </c>
      <c r="AE18" s="11" t="s">
        <v>226</v>
      </c>
      <c r="AF18" s="11" t="s">
        <v>227</v>
      </c>
      <c r="AG18" s="150" t="s">
        <v>227</v>
      </c>
      <c r="AI18" t="s">
        <v>23</v>
      </c>
      <c r="AK18" t="s">
        <v>23</v>
      </c>
      <c r="AL18" t="s">
        <v>23</v>
      </c>
    </row>
    <row r="19" spans="1:40" x14ac:dyDescent="0.2">
      <c r="A19" s="95" t="s">
        <v>20</v>
      </c>
      <c r="B19" s="11" t="s">
        <v>230</v>
      </c>
      <c r="C19" s="11" t="s">
        <v>230</v>
      </c>
      <c r="D19" s="11" t="s">
        <v>231</v>
      </c>
      <c r="E19" s="11" t="s">
        <v>231</v>
      </c>
      <c r="F19" s="11" t="s">
        <v>227</v>
      </c>
      <c r="G19" s="11" t="s">
        <v>227</v>
      </c>
      <c r="H19" s="11" t="s">
        <v>227</v>
      </c>
      <c r="I19" s="11" t="s">
        <v>227</v>
      </c>
      <c r="J19" s="11" t="s">
        <v>230</v>
      </c>
      <c r="K19" s="11" t="s">
        <v>230</v>
      </c>
      <c r="L19" s="11" t="s">
        <v>227</v>
      </c>
      <c r="M19" s="11" t="s">
        <v>227</v>
      </c>
      <c r="N19" s="11" t="s">
        <v>230</v>
      </c>
      <c r="O19" s="11" t="s">
        <v>230</v>
      </c>
      <c r="P19" s="11" t="s">
        <v>227</v>
      </c>
      <c r="Q19" s="11" t="s">
        <v>232</v>
      </c>
      <c r="R19" s="11" t="s">
        <v>232</v>
      </c>
      <c r="S19" s="11" t="s">
        <v>232</v>
      </c>
      <c r="T19" s="11" t="s">
        <v>227</v>
      </c>
      <c r="U19" s="11" t="s">
        <v>227</v>
      </c>
      <c r="V19" s="11" t="s">
        <v>230</v>
      </c>
      <c r="W19" s="11" t="s">
        <v>230</v>
      </c>
      <c r="X19" s="11" t="s">
        <v>230</v>
      </c>
      <c r="Y19" s="11" t="s">
        <v>230</v>
      </c>
      <c r="Z19" s="11" t="s">
        <v>230</v>
      </c>
      <c r="AA19" s="11" t="s">
        <v>230</v>
      </c>
      <c r="AB19" s="11" t="s">
        <v>230</v>
      </c>
      <c r="AC19" s="11" t="s">
        <v>230</v>
      </c>
      <c r="AD19" s="11" t="s">
        <v>230</v>
      </c>
      <c r="AE19" s="11" t="s">
        <v>193</v>
      </c>
      <c r="AF19" s="11" t="s">
        <v>227</v>
      </c>
      <c r="AG19" s="150" t="s">
        <v>230</v>
      </c>
      <c r="AH19" s="12" t="s">
        <v>23</v>
      </c>
      <c r="AJ19" t="s">
        <v>23</v>
      </c>
      <c r="AK19" t="s">
        <v>23</v>
      </c>
      <c r="AM19" t="s">
        <v>23</v>
      </c>
    </row>
    <row r="20" spans="1:40" ht="13.5" thickBot="1" x14ac:dyDescent="0.25">
      <c r="A20" s="96" t="s">
        <v>6</v>
      </c>
      <c r="B20" s="11" t="s">
        <v>228</v>
      </c>
      <c r="C20" s="11" t="s">
        <v>228</v>
      </c>
      <c r="D20" s="11" t="s">
        <v>228</v>
      </c>
      <c r="E20" s="11" t="s">
        <v>228</v>
      </c>
      <c r="F20" s="11" t="s">
        <v>228</v>
      </c>
      <c r="G20" s="11" t="s">
        <v>228</v>
      </c>
      <c r="H20" s="11" t="s">
        <v>228</v>
      </c>
      <c r="I20" s="11" t="s">
        <v>228</v>
      </c>
      <c r="J20" s="11" t="s">
        <v>228</v>
      </c>
      <c r="K20" s="11" t="s">
        <v>228</v>
      </c>
      <c r="L20" s="11" t="s">
        <v>228</v>
      </c>
      <c r="M20" s="11" t="s">
        <v>228</v>
      </c>
      <c r="N20" s="11" t="s">
        <v>228</v>
      </c>
      <c r="O20" s="11" t="s">
        <v>228</v>
      </c>
      <c r="P20" s="11" t="s">
        <v>228</v>
      </c>
      <c r="Q20" s="11" t="s">
        <v>228</v>
      </c>
      <c r="R20" s="11" t="s">
        <v>228</v>
      </c>
      <c r="S20" s="11" t="s">
        <v>228</v>
      </c>
      <c r="T20" s="11" t="s">
        <v>228</v>
      </c>
      <c r="U20" s="11" t="s">
        <v>228</v>
      </c>
      <c r="V20" s="11" t="s">
        <v>228</v>
      </c>
      <c r="W20" s="11" t="s">
        <v>228</v>
      </c>
      <c r="X20" s="11" t="s">
        <v>228</v>
      </c>
      <c r="Y20" s="11" t="s">
        <v>228</v>
      </c>
      <c r="Z20" s="11" t="s">
        <v>228</v>
      </c>
      <c r="AA20" s="11" t="s">
        <v>228</v>
      </c>
      <c r="AB20" s="11" t="s">
        <v>228</v>
      </c>
      <c r="AC20" s="11" t="s">
        <v>228</v>
      </c>
      <c r="AD20" s="11" t="s">
        <v>228</v>
      </c>
      <c r="AE20" s="11" t="s">
        <v>228</v>
      </c>
      <c r="AF20" s="11" t="s">
        <v>228</v>
      </c>
      <c r="AG20" s="150" t="s">
        <v>228</v>
      </c>
    </row>
    <row r="21" spans="1:40" s="5" customFormat="1" ht="17.100000000000001" customHeight="1" thickBot="1" x14ac:dyDescent="0.25">
      <c r="A21" s="97" t="s">
        <v>187</v>
      </c>
      <c r="B21" s="98" t="s">
        <v>228</v>
      </c>
      <c r="C21" s="99" t="s">
        <v>228</v>
      </c>
      <c r="D21" s="99" t="s">
        <v>228</v>
      </c>
      <c r="E21" s="99" t="s">
        <v>231</v>
      </c>
      <c r="F21" s="99" t="s">
        <v>227</v>
      </c>
      <c r="G21" s="99" t="s">
        <v>227</v>
      </c>
      <c r="H21" s="99" t="s">
        <v>227</v>
      </c>
      <c r="I21" s="99" t="s">
        <v>227</v>
      </c>
      <c r="J21" s="99" t="s">
        <v>230</v>
      </c>
      <c r="K21" s="99" t="s">
        <v>228</v>
      </c>
      <c r="L21" s="99" t="s">
        <v>232</v>
      </c>
      <c r="M21" s="99" t="s">
        <v>227</v>
      </c>
      <c r="N21" s="99" t="s">
        <v>228</v>
      </c>
      <c r="O21" s="99" t="s">
        <v>227</v>
      </c>
      <c r="P21" s="99" t="s">
        <v>228</v>
      </c>
      <c r="Q21" s="99" t="s">
        <v>232</v>
      </c>
      <c r="R21" s="99" t="s">
        <v>232</v>
      </c>
      <c r="S21" s="99" t="s">
        <v>231</v>
      </c>
      <c r="T21" s="99" t="s">
        <v>228</v>
      </c>
      <c r="U21" s="99" t="s">
        <v>227</v>
      </c>
      <c r="V21" s="99" t="s">
        <v>227</v>
      </c>
      <c r="W21" s="99" t="s">
        <v>227</v>
      </c>
      <c r="X21" s="99" t="s">
        <v>228</v>
      </c>
      <c r="Y21" s="99" t="s">
        <v>228</v>
      </c>
      <c r="Z21" s="99" t="s">
        <v>193</v>
      </c>
      <c r="AA21" s="99" t="s">
        <v>230</v>
      </c>
      <c r="AB21" s="99" t="s">
        <v>228</v>
      </c>
      <c r="AC21" s="99" t="s">
        <v>228</v>
      </c>
      <c r="AD21" s="99" t="s">
        <v>193</v>
      </c>
      <c r="AE21" s="113" t="s">
        <v>228</v>
      </c>
      <c r="AF21" s="100" t="s">
        <v>228</v>
      </c>
      <c r="AG21" s="114"/>
      <c r="AL21" s="5" t="s">
        <v>23</v>
      </c>
    </row>
    <row r="22" spans="1:40" s="8" customFormat="1" ht="13.5" thickBot="1" x14ac:dyDescent="0.25">
      <c r="A22" s="193" t="s">
        <v>186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5"/>
      <c r="AF22" s="110"/>
      <c r="AG22" s="115" t="s">
        <v>227</v>
      </c>
      <c r="AL22" s="8" t="s">
        <v>23</v>
      </c>
    </row>
    <row r="23" spans="1:40" x14ac:dyDescent="0.2">
      <c r="A23" s="46"/>
      <c r="B23" s="47"/>
      <c r="C23" s="47"/>
      <c r="D23" s="47" t="s">
        <v>76</v>
      </c>
      <c r="E23" s="47"/>
      <c r="F23" s="47"/>
      <c r="G23" s="47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54"/>
      <c r="AE23" s="60" t="s">
        <v>23</v>
      </c>
      <c r="AF23" s="60"/>
      <c r="AG23" s="85"/>
    </row>
    <row r="24" spans="1:40" x14ac:dyDescent="0.2">
      <c r="A24" s="46"/>
      <c r="B24" s="48" t="s">
        <v>77</v>
      </c>
      <c r="C24" s="48"/>
      <c r="D24" s="48"/>
      <c r="E24" s="48"/>
      <c r="F24" s="48"/>
      <c r="G24" s="48"/>
      <c r="H24" s="48"/>
      <c r="I24" s="48"/>
      <c r="J24" s="83"/>
      <c r="K24" s="83"/>
      <c r="L24" s="83"/>
      <c r="M24" s="83" t="s">
        <v>21</v>
      </c>
      <c r="N24" s="83"/>
      <c r="O24" s="83"/>
      <c r="P24" s="83"/>
      <c r="Q24" s="83"/>
      <c r="R24" s="83"/>
      <c r="S24" s="83"/>
      <c r="T24" s="162" t="s">
        <v>195</v>
      </c>
      <c r="U24" s="162"/>
      <c r="V24" s="162"/>
      <c r="W24" s="162"/>
      <c r="X24" s="162"/>
      <c r="Y24" s="83"/>
      <c r="Z24" s="83"/>
      <c r="AA24" s="83"/>
      <c r="AB24" s="83"/>
      <c r="AC24" s="83"/>
      <c r="AD24" s="83"/>
      <c r="AE24" s="83"/>
      <c r="AF24" s="107"/>
      <c r="AG24" s="85"/>
      <c r="AI24" t="s">
        <v>23</v>
      </c>
      <c r="AL24" t="s">
        <v>23</v>
      </c>
    </row>
    <row r="25" spans="1:40" x14ac:dyDescent="0.2">
      <c r="A25" s="49"/>
      <c r="B25" s="83"/>
      <c r="C25" s="83"/>
      <c r="D25" s="83"/>
      <c r="E25" s="83"/>
      <c r="F25" s="83"/>
      <c r="G25" s="83"/>
      <c r="H25" s="83"/>
      <c r="I25" s="83"/>
      <c r="J25" s="84"/>
      <c r="K25" s="84"/>
      <c r="L25" s="84"/>
      <c r="M25" s="84" t="s">
        <v>22</v>
      </c>
      <c r="N25" s="84"/>
      <c r="O25" s="84"/>
      <c r="P25" s="84"/>
      <c r="Q25" s="83"/>
      <c r="R25" s="83"/>
      <c r="S25" s="83"/>
      <c r="T25" s="163" t="s">
        <v>73</v>
      </c>
      <c r="U25" s="163"/>
      <c r="V25" s="163"/>
      <c r="W25" s="163"/>
      <c r="X25" s="163"/>
      <c r="Y25" s="83"/>
      <c r="Z25" s="83"/>
      <c r="AA25" s="83"/>
      <c r="AB25" s="83"/>
      <c r="AC25" s="83"/>
      <c r="AD25" s="54"/>
      <c r="AE25" s="54"/>
      <c r="AF25" s="54"/>
      <c r="AG25" s="85"/>
    </row>
    <row r="26" spans="1:40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54"/>
      <c r="AE26" s="54"/>
      <c r="AF26" s="54"/>
      <c r="AG26" s="85"/>
    </row>
    <row r="27" spans="1:40" x14ac:dyDescent="0.2">
      <c r="A27" s="49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54"/>
      <c r="AF27" s="54"/>
      <c r="AG27" s="85"/>
    </row>
    <row r="28" spans="1:40" x14ac:dyDescent="0.2">
      <c r="A28" s="49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55"/>
      <c r="AF28" s="55"/>
      <c r="AG28" s="85"/>
    </row>
    <row r="29" spans="1:40" ht="13.5" thickBot="1" x14ac:dyDescent="0.25">
      <c r="A29" s="61"/>
      <c r="B29" s="62"/>
      <c r="C29" s="62"/>
      <c r="D29" s="62"/>
      <c r="E29" s="62"/>
      <c r="F29" s="62"/>
      <c r="G29" s="62" t="s">
        <v>23</v>
      </c>
      <c r="H29" s="62"/>
      <c r="I29" s="62"/>
      <c r="J29" s="62"/>
      <c r="K29" s="62"/>
      <c r="L29" s="62" t="s">
        <v>23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6"/>
      <c r="AN29" s="12" t="s">
        <v>23</v>
      </c>
    </row>
    <row r="30" spans="1:40" x14ac:dyDescent="0.2">
      <c r="AG30" s="7"/>
      <c r="AL30" s="12" t="s">
        <v>23</v>
      </c>
      <c r="AM30" s="12" t="s">
        <v>23</v>
      </c>
    </row>
    <row r="31" spans="1:40" x14ac:dyDescent="0.2">
      <c r="AK31" s="12" t="s">
        <v>23</v>
      </c>
      <c r="AL31" s="12" t="s">
        <v>23</v>
      </c>
    </row>
    <row r="32" spans="1:40" x14ac:dyDescent="0.2">
      <c r="AK32" s="12" t="s">
        <v>23</v>
      </c>
    </row>
    <row r="33" spans="10:40" x14ac:dyDescent="0.2">
      <c r="V33" s="2" t="s">
        <v>23</v>
      </c>
      <c r="AK33" s="12" t="s">
        <v>23</v>
      </c>
      <c r="AL33" s="12" t="s">
        <v>23</v>
      </c>
      <c r="AN33" s="12" t="s">
        <v>23</v>
      </c>
    </row>
    <row r="34" spans="10:40" x14ac:dyDescent="0.2">
      <c r="AK34" s="12" t="s">
        <v>23</v>
      </c>
      <c r="AL34" s="12" t="s">
        <v>23</v>
      </c>
    </row>
    <row r="35" spans="10:40" x14ac:dyDescent="0.2">
      <c r="AN35" s="12" t="s">
        <v>23</v>
      </c>
    </row>
    <row r="37" spans="10:40" x14ac:dyDescent="0.2">
      <c r="Q37" s="2" t="s">
        <v>23</v>
      </c>
    </row>
    <row r="38" spans="10:40" x14ac:dyDescent="0.2">
      <c r="J38" s="2" t="s">
        <v>23</v>
      </c>
      <c r="AH38" t="s">
        <v>23</v>
      </c>
    </row>
    <row r="40" spans="10:40" x14ac:dyDescent="0.2">
      <c r="O40" s="2" t="s">
        <v>23</v>
      </c>
    </row>
    <row r="41" spans="10:40" x14ac:dyDescent="0.2">
      <c r="P41" s="2" t="s">
        <v>23</v>
      </c>
      <c r="AB41" s="2" t="s">
        <v>23</v>
      </c>
    </row>
    <row r="45" spans="10:40" x14ac:dyDescent="0.2">
      <c r="Z45" s="2" t="s">
        <v>23</v>
      </c>
      <c r="AL45" s="12" t="s">
        <v>23</v>
      </c>
    </row>
    <row r="53" spans="22:22" x14ac:dyDescent="0.2">
      <c r="V53" s="2" t="s">
        <v>23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24:X24"/>
    <mergeCell ref="T25:X25"/>
    <mergeCell ref="M3:M4"/>
    <mergeCell ref="N3:N4"/>
    <mergeCell ref="O3:O4"/>
    <mergeCell ref="P3:P4"/>
    <mergeCell ref="Q3:Q4"/>
    <mergeCell ref="A22:AE2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B6" sqref="B6:AF6"/>
    </sheetView>
  </sheetViews>
  <sheetFormatPr defaultRowHeight="12.75" x14ac:dyDescent="0.2"/>
  <cols>
    <col min="1" max="1" width="23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8" ht="20.100000000000001" customHeight="1" x14ac:dyDescent="0.2">
      <c r="A1" s="170" t="s">
        <v>203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67"/>
    </row>
    <row r="2" spans="1:38" s="4" customFormat="1" ht="20.100000000000001" customHeight="1" x14ac:dyDescent="0.2">
      <c r="A2" s="173" t="s">
        <v>7</v>
      </c>
      <c r="B2" s="167" t="s">
        <v>194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83"/>
      <c r="AG2" s="168"/>
      <c r="AH2" s="169"/>
    </row>
    <row r="3" spans="1:38" s="5" customFormat="1" ht="20.100000000000001" customHeight="1" x14ac:dyDescent="0.2">
      <c r="A3" s="17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2">
        <v>30</v>
      </c>
      <c r="AF3" s="165">
        <v>31</v>
      </c>
      <c r="AG3" s="109" t="s">
        <v>14</v>
      </c>
      <c r="AH3" s="101" t="s">
        <v>13</v>
      </c>
    </row>
    <row r="4" spans="1:38" s="5" customFormat="1" ht="20.100000000000001" customHeight="1" x14ac:dyDescent="0.2">
      <c r="A4" s="1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2"/>
      <c r="AF4" s="166"/>
      <c r="AG4" s="109" t="s">
        <v>12</v>
      </c>
      <c r="AH4" s="59" t="s">
        <v>12</v>
      </c>
    </row>
    <row r="5" spans="1:38" s="5" customFormat="1" x14ac:dyDescent="0.2">
      <c r="A5" s="57" t="s">
        <v>17</v>
      </c>
      <c r="B5" s="11">
        <v>25.92</v>
      </c>
      <c r="C5" s="11">
        <v>23.400000000000002</v>
      </c>
      <c r="D5" s="11">
        <v>46.800000000000004</v>
      </c>
      <c r="E5" s="11">
        <v>29.52</v>
      </c>
      <c r="F5" s="11">
        <v>16.2</v>
      </c>
      <c r="G5" s="11">
        <v>19.079999999999998</v>
      </c>
      <c r="H5" s="11">
        <v>18</v>
      </c>
      <c r="I5" s="11">
        <v>16.920000000000002</v>
      </c>
      <c r="J5" s="11">
        <v>13.32</v>
      </c>
      <c r="K5" s="11">
        <v>27</v>
      </c>
      <c r="L5" s="11">
        <v>20.52</v>
      </c>
      <c r="M5" s="11">
        <v>15.840000000000002</v>
      </c>
      <c r="N5" s="11">
        <v>19.8</v>
      </c>
      <c r="O5" s="11">
        <v>37.080000000000005</v>
      </c>
      <c r="P5" s="11">
        <v>29.16</v>
      </c>
      <c r="Q5" s="11">
        <v>29.880000000000003</v>
      </c>
      <c r="R5" s="11">
        <v>29.880000000000003</v>
      </c>
      <c r="S5" s="11">
        <v>34.200000000000003</v>
      </c>
      <c r="T5" s="11">
        <v>23.040000000000003</v>
      </c>
      <c r="U5" s="11">
        <v>21.240000000000002</v>
      </c>
      <c r="V5" s="11">
        <v>27</v>
      </c>
      <c r="W5" s="11">
        <v>25.2</v>
      </c>
      <c r="X5" s="11">
        <v>21.6</v>
      </c>
      <c r="Y5" s="11">
        <v>23.040000000000003</v>
      </c>
      <c r="Z5" s="11">
        <v>37.800000000000004</v>
      </c>
      <c r="AA5" s="11">
        <v>25.56</v>
      </c>
      <c r="AB5" s="11">
        <v>30.240000000000002</v>
      </c>
      <c r="AC5" s="11">
        <v>27.720000000000002</v>
      </c>
      <c r="AD5" s="11">
        <v>36</v>
      </c>
      <c r="AE5" s="11">
        <v>38.519999999999996</v>
      </c>
      <c r="AF5" s="11">
        <v>30.240000000000002</v>
      </c>
      <c r="AG5" s="15">
        <f t="shared" ref="AG5" si="1">MAX(B5:AF5)</f>
        <v>46.800000000000004</v>
      </c>
      <c r="AH5" s="154">
        <f t="shared" ref="AH5" si="2">AVERAGE(B5:AF5)</f>
        <v>26.442580645161289</v>
      </c>
    </row>
    <row r="6" spans="1:38" s="5" customFormat="1" x14ac:dyDescent="0.2">
      <c r="A6" s="57" t="s">
        <v>235</v>
      </c>
      <c r="B6" s="11">
        <v>22.32</v>
      </c>
      <c r="C6" s="11">
        <v>47.519999999999996</v>
      </c>
      <c r="D6" s="11">
        <v>47.16</v>
      </c>
      <c r="E6" s="11">
        <v>34.92</v>
      </c>
      <c r="F6" s="11">
        <v>23.040000000000003</v>
      </c>
      <c r="G6" s="11">
        <v>24.12</v>
      </c>
      <c r="H6" s="11">
        <v>26.28</v>
      </c>
      <c r="I6" s="11">
        <v>36.36</v>
      </c>
      <c r="J6" s="11">
        <v>30.6</v>
      </c>
      <c r="K6" s="11">
        <v>31.680000000000003</v>
      </c>
      <c r="L6" s="11">
        <v>26.64</v>
      </c>
      <c r="M6" s="11">
        <v>21.96</v>
      </c>
      <c r="N6" s="11">
        <v>29.16</v>
      </c>
      <c r="O6" s="11">
        <v>38.880000000000003</v>
      </c>
      <c r="P6" s="11">
        <v>32.04</v>
      </c>
      <c r="Q6" s="11">
        <v>41.4</v>
      </c>
      <c r="R6" s="11">
        <v>42.84</v>
      </c>
      <c r="S6" s="11">
        <v>35.28</v>
      </c>
      <c r="T6" s="11">
        <v>31.319999999999997</v>
      </c>
      <c r="U6" s="11">
        <v>23.040000000000003</v>
      </c>
      <c r="V6" s="11">
        <v>29.880000000000003</v>
      </c>
      <c r="W6" s="11">
        <v>30.96</v>
      </c>
      <c r="X6" s="11">
        <v>26.64</v>
      </c>
      <c r="Y6" s="11">
        <v>37.800000000000004</v>
      </c>
      <c r="Z6" s="11">
        <v>41.04</v>
      </c>
      <c r="AA6" s="11">
        <v>32.4</v>
      </c>
      <c r="AB6" s="11">
        <v>41.76</v>
      </c>
      <c r="AC6" s="11">
        <v>41.4</v>
      </c>
      <c r="AD6" s="11">
        <v>46.800000000000004</v>
      </c>
      <c r="AE6" s="11">
        <v>29.880000000000003</v>
      </c>
      <c r="AF6" s="11">
        <v>25.92</v>
      </c>
      <c r="AG6" s="15">
        <f t="shared" ref="AG6" si="3">MAX(B6:AF6)</f>
        <v>47.519999999999996</v>
      </c>
      <c r="AH6" s="154">
        <f t="shared" ref="AH6" si="4">AVERAGE(B6:AF6)</f>
        <v>33.259354838709676</v>
      </c>
    </row>
    <row r="7" spans="1:38" x14ac:dyDescent="0.2">
      <c r="A7" s="57" t="s">
        <v>85</v>
      </c>
      <c r="B7" s="11">
        <v>34.200000000000003</v>
      </c>
      <c r="C7" s="11">
        <v>32.4</v>
      </c>
      <c r="D7" s="11">
        <v>36</v>
      </c>
      <c r="E7" s="11">
        <v>36.36</v>
      </c>
      <c r="F7" s="11">
        <v>30.6</v>
      </c>
      <c r="G7" s="11">
        <v>32.04</v>
      </c>
      <c r="H7" s="11">
        <v>29.880000000000003</v>
      </c>
      <c r="I7" s="11">
        <v>29.880000000000003</v>
      </c>
      <c r="J7" s="11">
        <v>27.36</v>
      </c>
      <c r="K7" s="11">
        <v>22.68</v>
      </c>
      <c r="L7" s="11">
        <v>28.8</v>
      </c>
      <c r="M7" s="11">
        <v>30.240000000000002</v>
      </c>
      <c r="N7" s="11">
        <v>27.720000000000002</v>
      </c>
      <c r="O7" s="11">
        <v>46.440000000000005</v>
      </c>
      <c r="P7" s="11">
        <v>42.84</v>
      </c>
      <c r="Q7" s="11">
        <v>38.159999999999997</v>
      </c>
      <c r="R7" s="11">
        <v>42.12</v>
      </c>
      <c r="S7" s="11">
        <v>37.800000000000004</v>
      </c>
      <c r="T7" s="11">
        <v>34.56</v>
      </c>
      <c r="U7" s="11">
        <v>30.240000000000002</v>
      </c>
      <c r="V7" s="11">
        <v>33.119999999999997</v>
      </c>
      <c r="W7" s="11">
        <v>27.36</v>
      </c>
      <c r="X7" s="11">
        <v>23.400000000000002</v>
      </c>
      <c r="Y7" s="11">
        <v>23.400000000000002</v>
      </c>
      <c r="Z7" s="11">
        <v>37.800000000000004</v>
      </c>
      <c r="AA7" s="11">
        <v>31.319999999999997</v>
      </c>
      <c r="AB7" s="11">
        <v>32.76</v>
      </c>
      <c r="AC7" s="11">
        <v>38.880000000000003</v>
      </c>
      <c r="AD7" s="11">
        <v>47.519999999999996</v>
      </c>
      <c r="AE7" s="11">
        <v>45</v>
      </c>
      <c r="AF7" s="11">
        <v>30.6</v>
      </c>
      <c r="AG7" s="90">
        <f t="shared" ref="AG7:AG18" si="5">MAX(B7:AF7)</f>
        <v>47.519999999999996</v>
      </c>
      <c r="AH7" s="155">
        <f t="shared" ref="AH7:AH18" si="6">AVERAGE(B7:AF7)</f>
        <v>33.596129032258055</v>
      </c>
    </row>
    <row r="8" spans="1:38" x14ac:dyDescent="0.2">
      <c r="A8" s="57" t="s">
        <v>136</v>
      </c>
      <c r="B8" s="11">
        <v>29.16</v>
      </c>
      <c r="C8" s="11">
        <v>27</v>
      </c>
      <c r="D8" s="11">
        <v>40.680000000000007</v>
      </c>
      <c r="E8" s="11">
        <v>41.76</v>
      </c>
      <c r="F8" s="11">
        <v>22.68</v>
      </c>
      <c r="G8" s="11">
        <v>28.44</v>
      </c>
      <c r="H8" s="11">
        <v>27.720000000000002</v>
      </c>
      <c r="I8" s="11">
        <v>23.040000000000003</v>
      </c>
      <c r="J8" s="11">
        <v>21.240000000000002</v>
      </c>
      <c r="K8" s="11">
        <v>21.6</v>
      </c>
      <c r="L8" s="11">
        <v>31.680000000000003</v>
      </c>
      <c r="M8" s="11">
        <v>26.28</v>
      </c>
      <c r="N8" s="11">
        <v>27.36</v>
      </c>
      <c r="O8" s="11">
        <v>33.480000000000004</v>
      </c>
      <c r="P8" s="11">
        <v>39.24</v>
      </c>
      <c r="Q8" s="11">
        <v>41.04</v>
      </c>
      <c r="R8" s="11">
        <v>45.72</v>
      </c>
      <c r="S8" s="11">
        <v>40.680000000000007</v>
      </c>
      <c r="T8" s="11">
        <v>39.6</v>
      </c>
      <c r="U8" s="11">
        <v>32.76</v>
      </c>
      <c r="V8" s="11">
        <v>26.64</v>
      </c>
      <c r="W8" s="11">
        <v>26.64</v>
      </c>
      <c r="X8" s="11">
        <v>25.2</v>
      </c>
      <c r="Y8" s="11">
        <v>25.92</v>
      </c>
      <c r="Z8" s="11">
        <v>32.04</v>
      </c>
      <c r="AA8" s="11">
        <v>26.28</v>
      </c>
      <c r="AB8" s="11">
        <v>27</v>
      </c>
      <c r="AC8" s="11">
        <v>33.480000000000004</v>
      </c>
      <c r="AD8" s="11">
        <v>39.24</v>
      </c>
      <c r="AE8" s="11">
        <v>40.32</v>
      </c>
      <c r="AF8" s="11">
        <v>28.8</v>
      </c>
      <c r="AG8" s="90">
        <f t="shared" si="5"/>
        <v>45.72</v>
      </c>
      <c r="AH8" s="155">
        <f t="shared" si="6"/>
        <v>31.378064516129029</v>
      </c>
    </row>
    <row r="9" spans="1:38" x14ac:dyDescent="0.2">
      <c r="A9" s="57" t="s">
        <v>1</v>
      </c>
      <c r="B9" s="152">
        <v>26.64</v>
      </c>
      <c r="C9" s="152">
        <v>35.28</v>
      </c>
      <c r="D9" s="152">
        <v>30.240000000000002</v>
      </c>
      <c r="E9" s="152">
        <v>28.08</v>
      </c>
      <c r="F9" s="152">
        <v>19.440000000000001</v>
      </c>
      <c r="G9" s="152">
        <v>29.880000000000003</v>
      </c>
      <c r="H9" s="152">
        <v>29.16</v>
      </c>
      <c r="I9" s="152">
        <v>25.56</v>
      </c>
      <c r="J9" s="152">
        <v>26.28</v>
      </c>
      <c r="K9" s="152">
        <v>21.6</v>
      </c>
      <c r="L9" s="152">
        <v>22.68</v>
      </c>
      <c r="M9" s="152">
        <v>25.2</v>
      </c>
      <c r="N9" s="152">
        <v>22.32</v>
      </c>
      <c r="O9" s="152">
        <v>73.44</v>
      </c>
      <c r="P9" s="152">
        <v>34.56</v>
      </c>
      <c r="Q9" s="152">
        <v>37.080000000000005</v>
      </c>
      <c r="R9" s="152">
        <v>38.159999999999997</v>
      </c>
      <c r="S9" s="152">
        <v>32.4</v>
      </c>
      <c r="T9" s="152">
        <v>28.8</v>
      </c>
      <c r="U9" s="152">
        <v>25.56</v>
      </c>
      <c r="V9" s="152">
        <v>33.840000000000003</v>
      </c>
      <c r="W9" s="152">
        <v>23.759999999999998</v>
      </c>
      <c r="X9" s="152">
        <v>27.36</v>
      </c>
      <c r="Y9" s="152">
        <v>28.8</v>
      </c>
      <c r="Z9" s="152">
        <v>30.240000000000002</v>
      </c>
      <c r="AA9" s="152">
        <v>34.92</v>
      </c>
      <c r="AB9" s="152">
        <v>28.8</v>
      </c>
      <c r="AC9" s="152">
        <v>36</v>
      </c>
      <c r="AD9" s="152">
        <v>47.88</v>
      </c>
      <c r="AE9" s="152">
        <v>41.76</v>
      </c>
      <c r="AF9" s="152">
        <v>26.64</v>
      </c>
      <c r="AG9" s="90">
        <f t="shared" si="5"/>
        <v>73.44</v>
      </c>
      <c r="AH9" s="155">
        <f t="shared" si="6"/>
        <v>31.366451612903219</v>
      </c>
      <c r="AJ9" s="12" t="s">
        <v>23</v>
      </c>
      <c r="AK9" t="s">
        <v>23</v>
      </c>
    </row>
    <row r="10" spans="1:38" x14ac:dyDescent="0.2">
      <c r="A10" s="57" t="s">
        <v>137</v>
      </c>
      <c r="B10" s="152">
        <v>43.92</v>
      </c>
      <c r="C10" s="152">
        <v>41.04</v>
      </c>
      <c r="D10" s="152">
        <v>32.76</v>
      </c>
      <c r="E10" s="152">
        <v>33.480000000000004</v>
      </c>
      <c r="F10" s="152">
        <v>21.240000000000002</v>
      </c>
      <c r="G10" s="152">
        <v>21.240000000000002</v>
      </c>
      <c r="H10" s="152">
        <v>24.48</v>
      </c>
      <c r="I10" s="152">
        <v>29.52</v>
      </c>
      <c r="J10" s="152">
        <v>34.56</v>
      </c>
      <c r="K10" s="152">
        <v>34.56</v>
      </c>
      <c r="L10" s="152">
        <v>30.240000000000002</v>
      </c>
      <c r="M10" s="152">
        <v>20.16</v>
      </c>
      <c r="N10" s="152">
        <v>25.2</v>
      </c>
      <c r="O10" s="152">
        <v>44.28</v>
      </c>
      <c r="P10" s="152">
        <v>43.2</v>
      </c>
      <c r="Q10" s="152">
        <v>39.6</v>
      </c>
      <c r="R10" s="152">
        <v>42.480000000000004</v>
      </c>
      <c r="S10" s="152">
        <v>37.440000000000005</v>
      </c>
      <c r="T10" s="152">
        <v>31.319999999999997</v>
      </c>
      <c r="U10" s="152">
        <v>27.36</v>
      </c>
      <c r="V10" s="152">
        <v>33.480000000000004</v>
      </c>
      <c r="W10" s="152">
        <v>44.28</v>
      </c>
      <c r="X10" s="152">
        <v>27.36</v>
      </c>
      <c r="Y10" s="152">
        <v>33.480000000000004</v>
      </c>
      <c r="Z10" s="152">
        <v>44.28</v>
      </c>
      <c r="AA10" s="152">
        <v>44.64</v>
      </c>
      <c r="AB10" s="152">
        <v>38.519999999999996</v>
      </c>
      <c r="AC10" s="152">
        <v>34.92</v>
      </c>
      <c r="AD10" s="152">
        <v>39.96</v>
      </c>
      <c r="AE10" s="152">
        <v>33.840000000000003</v>
      </c>
      <c r="AF10" s="152">
        <v>24.840000000000003</v>
      </c>
      <c r="AG10" s="90">
        <f t="shared" si="5"/>
        <v>44.64</v>
      </c>
      <c r="AH10" s="155">
        <f t="shared" si="6"/>
        <v>34.118709677419353</v>
      </c>
      <c r="AI10" s="12" t="s">
        <v>23</v>
      </c>
      <c r="AK10" t="s">
        <v>23</v>
      </c>
    </row>
    <row r="11" spans="1:38" x14ac:dyDescent="0.2">
      <c r="A11" s="57" t="s">
        <v>19</v>
      </c>
      <c r="B11" s="11">
        <v>21.6</v>
      </c>
      <c r="C11" s="11">
        <v>26.28</v>
      </c>
      <c r="D11" s="11">
        <v>37.440000000000005</v>
      </c>
      <c r="E11" s="11">
        <v>29.16</v>
      </c>
      <c r="F11" s="11">
        <v>20.52</v>
      </c>
      <c r="G11" s="11">
        <v>20.16</v>
      </c>
      <c r="H11" s="11">
        <v>17.64</v>
      </c>
      <c r="I11" s="11">
        <v>19.079999999999998</v>
      </c>
      <c r="J11" s="11">
        <v>18.36</v>
      </c>
      <c r="K11" s="11">
        <v>21.6</v>
      </c>
      <c r="L11" s="11">
        <v>21.96</v>
      </c>
      <c r="M11" s="11">
        <v>12.6</v>
      </c>
      <c r="N11" s="11">
        <v>20.52</v>
      </c>
      <c r="O11" s="11">
        <v>28.08</v>
      </c>
      <c r="P11" s="11">
        <v>25.56</v>
      </c>
      <c r="Q11" s="11">
        <v>30.240000000000002</v>
      </c>
      <c r="R11" s="11">
        <v>34.200000000000003</v>
      </c>
      <c r="S11" s="11">
        <v>27.36</v>
      </c>
      <c r="T11" s="11">
        <v>21.96</v>
      </c>
      <c r="U11" s="11">
        <v>22.32</v>
      </c>
      <c r="V11" s="11">
        <v>24.12</v>
      </c>
      <c r="W11" s="11">
        <v>21.96</v>
      </c>
      <c r="X11" s="11">
        <v>16.920000000000002</v>
      </c>
      <c r="Y11" s="11">
        <v>23.400000000000002</v>
      </c>
      <c r="Z11" s="11">
        <v>28.08</v>
      </c>
      <c r="AA11" s="11">
        <v>20.16</v>
      </c>
      <c r="AB11" s="11">
        <v>28.8</v>
      </c>
      <c r="AC11" s="11">
        <v>27.36</v>
      </c>
      <c r="AD11" s="11">
        <v>25.92</v>
      </c>
      <c r="AE11" s="11">
        <v>26.28</v>
      </c>
      <c r="AF11" s="11">
        <v>16.920000000000002</v>
      </c>
      <c r="AG11" s="90">
        <f t="shared" si="5"/>
        <v>37.440000000000005</v>
      </c>
      <c r="AH11" s="155">
        <f t="shared" si="6"/>
        <v>23.759999999999994</v>
      </c>
      <c r="AK11" t="s">
        <v>23</v>
      </c>
    </row>
    <row r="12" spans="1:38" x14ac:dyDescent="0.2">
      <c r="A12" s="57" t="s">
        <v>205</v>
      </c>
      <c r="B12" s="11">
        <v>26.64</v>
      </c>
      <c r="C12" s="11">
        <v>39.96</v>
      </c>
      <c r="D12" s="11">
        <v>30.96</v>
      </c>
      <c r="E12" s="11">
        <v>37.080000000000005</v>
      </c>
      <c r="F12" s="11">
        <v>23.040000000000003</v>
      </c>
      <c r="G12" s="11">
        <v>18.36</v>
      </c>
      <c r="H12" s="11">
        <v>25.2</v>
      </c>
      <c r="I12" s="11">
        <v>22.68</v>
      </c>
      <c r="J12" s="11">
        <v>21.6</v>
      </c>
      <c r="K12" s="11">
        <v>24.12</v>
      </c>
      <c r="L12" s="11">
        <v>27.36</v>
      </c>
      <c r="M12" s="11">
        <v>14.04</v>
      </c>
      <c r="N12" s="11">
        <v>26.28</v>
      </c>
      <c r="O12" s="11">
        <v>23.400000000000002</v>
      </c>
      <c r="P12" s="11">
        <v>65.88000000000001</v>
      </c>
      <c r="Q12" s="11">
        <v>29.16</v>
      </c>
      <c r="R12" s="11">
        <v>30.96</v>
      </c>
      <c r="S12" s="11">
        <v>41.76</v>
      </c>
      <c r="T12" s="11">
        <v>19.440000000000001</v>
      </c>
      <c r="U12" s="11">
        <v>16.920000000000002</v>
      </c>
      <c r="V12" s="11">
        <v>15.48</v>
      </c>
      <c r="W12" s="11">
        <v>0</v>
      </c>
      <c r="X12" s="11">
        <v>21.240000000000002</v>
      </c>
      <c r="Y12" s="11">
        <v>30.96</v>
      </c>
      <c r="Z12" s="11">
        <v>29.880000000000003</v>
      </c>
      <c r="AA12" s="11">
        <v>26.28</v>
      </c>
      <c r="AB12" s="11">
        <v>30.240000000000002</v>
      </c>
      <c r="AC12" s="11">
        <v>25.56</v>
      </c>
      <c r="AD12" s="11">
        <v>29.16</v>
      </c>
      <c r="AE12" s="11">
        <v>33.480000000000004</v>
      </c>
      <c r="AF12" s="11">
        <v>26.64</v>
      </c>
      <c r="AG12" s="90">
        <f t="shared" si="5"/>
        <v>65.88000000000001</v>
      </c>
      <c r="AH12" s="155">
        <f t="shared" si="6"/>
        <v>26.895483870967741</v>
      </c>
    </row>
    <row r="13" spans="1:38" x14ac:dyDescent="0.2">
      <c r="A13" s="57" t="s">
        <v>4</v>
      </c>
      <c r="B13" s="11" t="s">
        <v>189</v>
      </c>
      <c r="C13" s="11" t="s">
        <v>189</v>
      </c>
      <c r="D13" s="11" t="s">
        <v>189</v>
      </c>
      <c r="E13" s="11" t="s">
        <v>189</v>
      </c>
      <c r="F13" s="11" t="s">
        <v>189</v>
      </c>
      <c r="G13" s="11" t="s">
        <v>189</v>
      </c>
      <c r="H13" s="11" t="s">
        <v>189</v>
      </c>
      <c r="I13" s="11" t="s">
        <v>189</v>
      </c>
      <c r="J13" s="11" t="s">
        <v>189</v>
      </c>
      <c r="K13" s="11" t="s">
        <v>189</v>
      </c>
      <c r="L13" s="11" t="s">
        <v>189</v>
      </c>
      <c r="M13" s="11" t="s">
        <v>189</v>
      </c>
      <c r="N13" s="11" t="s">
        <v>189</v>
      </c>
      <c r="O13" s="11" t="s">
        <v>189</v>
      </c>
      <c r="P13" s="11" t="s">
        <v>189</v>
      </c>
      <c r="Q13" s="11" t="s">
        <v>189</v>
      </c>
      <c r="R13" s="11" t="s">
        <v>189</v>
      </c>
      <c r="S13" s="11" t="s">
        <v>189</v>
      </c>
      <c r="T13" s="11" t="s">
        <v>189</v>
      </c>
      <c r="U13" s="11" t="s">
        <v>189</v>
      </c>
      <c r="V13" s="11" t="s">
        <v>189</v>
      </c>
      <c r="W13" s="11" t="s">
        <v>189</v>
      </c>
      <c r="X13" s="11" t="s">
        <v>189</v>
      </c>
      <c r="Y13" s="11" t="s">
        <v>189</v>
      </c>
      <c r="Z13" s="11" t="s">
        <v>189</v>
      </c>
      <c r="AA13" s="11" t="s">
        <v>189</v>
      </c>
      <c r="AB13" s="11" t="s">
        <v>189</v>
      </c>
      <c r="AC13" s="11" t="s">
        <v>189</v>
      </c>
      <c r="AD13" s="11" t="s">
        <v>189</v>
      </c>
      <c r="AE13" s="11" t="s">
        <v>189</v>
      </c>
      <c r="AF13" s="11" t="s">
        <v>189</v>
      </c>
      <c r="AG13" s="90" t="s">
        <v>189</v>
      </c>
      <c r="AH13" s="106" t="s">
        <v>189</v>
      </c>
      <c r="AI13" s="12" t="s">
        <v>23</v>
      </c>
      <c r="AK13" t="s">
        <v>23</v>
      </c>
    </row>
    <row r="14" spans="1:38" x14ac:dyDescent="0.2">
      <c r="A14" s="57" t="s">
        <v>138</v>
      </c>
      <c r="B14" s="11">
        <v>46.440000000000005</v>
      </c>
      <c r="C14" s="11">
        <v>29.52</v>
      </c>
      <c r="D14" s="11">
        <v>36.72</v>
      </c>
      <c r="E14" s="11">
        <v>38.880000000000003</v>
      </c>
      <c r="F14" s="11">
        <v>16.559999999999999</v>
      </c>
      <c r="G14" s="11">
        <v>20.88</v>
      </c>
      <c r="H14" s="11">
        <v>24.840000000000003</v>
      </c>
      <c r="I14" s="11">
        <v>21.6</v>
      </c>
      <c r="J14" s="11">
        <v>20.88</v>
      </c>
      <c r="K14" s="11">
        <v>29.16</v>
      </c>
      <c r="L14" s="11">
        <v>23.759999999999998</v>
      </c>
      <c r="M14" s="11">
        <v>27</v>
      </c>
      <c r="N14" s="11">
        <v>27</v>
      </c>
      <c r="O14" s="11">
        <v>53.64</v>
      </c>
      <c r="P14" s="11">
        <v>53.64</v>
      </c>
      <c r="Q14" s="11">
        <v>33.480000000000004</v>
      </c>
      <c r="R14" s="11">
        <v>40.32</v>
      </c>
      <c r="S14" s="11">
        <v>33.480000000000004</v>
      </c>
      <c r="T14" s="11">
        <v>26.64</v>
      </c>
      <c r="U14" s="11">
        <v>24.48</v>
      </c>
      <c r="V14" s="11">
        <v>28.8</v>
      </c>
      <c r="W14" s="11">
        <v>23.400000000000002</v>
      </c>
      <c r="X14" s="11">
        <v>17.64</v>
      </c>
      <c r="Y14" s="11">
        <v>25.2</v>
      </c>
      <c r="Z14" s="11">
        <v>39.6</v>
      </c>
      <c r="AA14" s="11">
        <v>30.6</v>
      </c>
      <c r="AB14" s="11">
        <v>24.12</v>
      </c>
      <c r="AC14" s="11">
        <v>33.840000000000003</v>
      </c>
      <c r="AD14" s="11">
        <v>45</v>
      </c>
      <c r="AE14" s="11">
        <v>48.24</v>
      </c>
      <c r="AF14" s="11">
        <v>36.72</v>
      </c>
      <c r="AG14" s="90">
        <f t="shared" si="5"/>
        <v>53.64</v>
      </c>
      <c r="AH14" s="155">
        <f t="shared" si="6"/>
        <v>31.680000000000003</v>
      </c>
    </row>
    <row r="15" spans="1:38" x14ac:dyDescent="0.2">
      <c r="A15" s="57" t="s">
        <v>5</v>
      </c>
      <c r="B15" s="11">
        <v>18.720000000000002</v>
      </c>
      <c r="C15" s="11">
        <v>27.720000000000002</v>
      </c>
      <c r="D15" s="11">
        <v>34.200000000000003</v>
      </c>
      <c r="E15" s="11">
        <v>32.04</v>
      </c>
      <c r="F15" s="11">
        <v>18.720000000000002</v>
      </c>
      <c r="G15" s="11">
        <v>21.96</v>
      </c>
      <c r="H15" s="11">
        <v>24.840000000000003</v>
      </c>
      <c r="I15" s="11">
        <v>18.720000000000002</v>
      </c>
      <c r="J15" s="11">
        <v>14.04</v>
      </c>
      <c r="K15" s="11">
        <v>22.32</v>
      </c>
      <c r="L15" s="11">
        <v>24.840000000000003</v>
      </c>
      <c r="M15" s="11">
        <v>15.840000000000002</v>
      </c>
      <c r="N15" s="11">
        <v>19.440000000000001</v>
      </c>
      <c r="O15" s="11">
        <v>27.720000000000002</v>
      </c>
      <c r="P15" s="11">
        <v>20.88</v>
      </c>
      <c r="Q15" s="11">
        <v>28.44</v>
      </c>
      <c r="R15" s="11">
        <v>34.200000000000003</v>
      </c>
      <c r="S15" s="11">
        <v>29.16</v>
      </c>
      <c r="T15" s="11">
        <v>19.8</v>
      </c>
      <c r="U15" s="11">
        <v>21.96</v>
      </c>
      <c r="V15" s="11">
        <v>23.759999999999998</v>
      </c>
      <c r="W15" s="11">
        <v>28.44</v>
      </c>
      <c r="X15" s="11">
        <v>21.6</v>
      </c>
      <c r="Y15" s="11">
        <v>32.4</v>
      </c>
      <c r="Z15" s="11">
        <v>33.480000000000004</v>
      </c>
      <c r="AA15" s="11">
        <v>29.880000000000003</v>
      </c>
      <c r="AB15" s="11">
        <v>27.720000000000002</v>
      </c>
      <c r="AC15" s="11">
        <v>28.08</v>
      </c>
      <c r="AD15" s="11">
        <v>51.84</v>
      </c>
      <c r="AE15" s="11">
        <v>34.200000000000003</v>
      </c>
      <c r="AF15" s="11">
        <v>23.400000000000002</v>
      </c>
      <c r="AG15" s="90">
        <f t="shared" si="5"/>
        <v>51.84</v>
      </c>
      <c r="AH15" s="155">
        <f t="shared" si="6"/>
        <v>26.140645161290326</v>
      </c>
      <c r="AK15" t="s">
        <v>23</v>
      </c>
      <c r="AL15" t="s">
        <v>23</v>
      </c>
    </row>
    <row r="16" spans="1:38" x14ac:dyDescent="0.2">
      <c r="A16" s="57" t="s">
        <v>127</v>
      </c>
      <c r="B16" s="11">
        <v>29.880000000000003</v>
      </c>
      <c r="C16" s="11">
        <v>30.6</v>
      </c>
      <c r="D16" s="11">
        <v>35.64</v>
      </c>
      <c r="E16" s="11">
        <v>37.440000000000005</v>
      </c>
      <c r="F16" s="11">
        <v>23.759999999999998</v>
      </c>
      <c r="G16" s="11">
        <v>32.76</v>
      </c>
      <c r="H16" s="11">
        <v>31.319999999999997</v>
      </c>
      <c r="I16" s="11">
        <v>28.44</v>
      </c>
      <c r="J16" s="11">
        <v>24.48</v>
      </c>
      <c r="K16" s="11">
        <v>31.680000000000003</v>
      </c>
      <c r="L16" s="11">
        <v>28.44</v>
      </c>
      <c r="M16" s="11">
        <v>24.840000000000003</v>
      </c>
      <c r="N16" s="11">
        <v>25.56</v>
      </c>
      <c r="O16" s="11">
        <v>39.24</v>
      </c>
      <c r="P16" s="11">
        <v>38.159999999999997</v>
      </c>
      <c r="Q16" s="11">
        <v>34.56</v>
      </c>
      <c r="R16" s="11">
        <v>35.64</v>
      </c>
      <c r="S16" s="11">
        <v>43.56</v>
      </c>
      <c r="T16" s="11">
        <v>29.16</v>
      </c>
      <c r="U16" s="11">
        <v>25.56</v>
      </c>
      <c r="V16" s="11">
        <v>29.16</v>
      </c>
      <c r="W16" s="11">
        <v>28.08</v>
      </c>
      <c r="X16" s="11">
        <v>27.36</v>
      </c>
      <c r="Y16" s="11">
        <v>28.8</v>
      </c>
      <c r="Z16" s="11">
        <v>40.32</v>
      </c>
      <c r="AA16" s="11">
        <v>34.200000000000003</v>
      </c>
      <c r="AB16" s="11">
        <v>31.319999999999997</v>
      </c>
      <c r="AC16" s="11">
        <v>34.200000000000003</v>
      </c>
      <c r="AD16" s="11">
        <v>46.440000000000005</v>
      </c>
      <c r="AE16" s="11">
        <v>46.440000000000005</v>
      </c>
      <c r="AF16" s="11">
        <v>32.4</v>
      </c>
      <c r="AG16" s="90">
        <f t="shared" si="5"/>
        <v>46.440000000000005</v>
      </c>
      <c r="AH16" s="155">
        <f t="shared" si="6"/>
        <v>32.562580645161297</v>
      </c>
      <c r="AK16" t="s">
        <v>23</v>
      </c>
    </row>
    <row r="17" spans="1:38" x14ac:dyDescent="0.2">
      <c r="A17" s="57" t="s">
        <v>9</v>
      </c>
      <c r="B17" s="11">
        <v>14.4</v>
      </c>
      <c r="C17" s="11">
        <v>25.56</v>
      </c>
      <c r="D17" s="11">
        <v>26.28</v>
      </c>
      <c r="E17" s="11">
        <v>25.92</v>
      </c>
      <c r="F17" s="11">
        <v>21.6</v>
      </c>
      <c r="G17" s="11">
        <v>25.92</v>
      </c>
      <c r="H17" s="11">
        <v>27</v>
      </c>
      <c r="I17" s="11">
        <v>19.8</v>
      </c>
      <c r="J17" s="11">
        <v>19.079999999999998</v>
      </c>
      <c r="K17" s="11">
        <v>20.52</v>
      </c>
      <c r="L17" s="11">
        <v>21.240000000000002</v>
      </c>
      <c r="M17" s="11">
        <v>21.96</v>
      </c>
      <c r="N17" s="11">
        <v>19.8</v>
      </c>
      <c r="O17" s="11">
        <v>41.04</v>
      </c>
      <c r="P17" s="11">
        <v>30.6</v>
      </c>
      <c r="Q17" s="11">
        <v>39.6</v>
      </c>
      <c r="R17" s="11">
        <v>34.92</v>
      </c>
      <c r="S17" s="11">
        <v>29.52</v>
      </c>
      <c r="T17" s="11">
        <v>28.08</v>
      </c>
      <c r="U17" s="11">
        <v>22.68</v>
      </c>
      <c r="V17" s="11">
        <v>29.16</v>
      </c>
      <c r="W17" s="11">
        <v>23.400000000000002</v>
      </c>
      <c r="X17" s="11">
        <v>18.720000000000002</v>
      </c>
      <c r="Y17" s="11">
        <v>26.28</v>
      </c>
      <c r="Z17" s="11">
        <v>27</v>
      </c>
      <c r="AA17" s="11">
        <v>36</v>
      </c>
      <c r="AB17" s="11">
        <v>30.6</v>
      </c>
      <c r="AC17" s="11">
        <v>33.480000000000004</v>
      </c>
      <c r="AD17" s="11">
        <v>36.72</v>
      </c>
      <c r="AE17" s="11">
        <v>44.28</v>
      </c>
      <c r="AF17" s="11">
        <v>27.720000000000002</v>
      </c>
      <c r="AG17" s="90">
        <f t="shared" si="5"/>
        <v>44.28</v>
      </c>
      <c r="AH17" s="155">
        <f t="shared" si="6"/>
        <v>27.383225806451616</v>
      </c>
      <c r="AK17" t="s">
        <v>23</v>
      </c>
    </row>
    <row r="18" spans="1:38" x14ac:dyDescent="0.2">
      <c r="A18" s="57" t="s">
        <v>20</v>
      </c>
      <c r="B18" s="11">
        <v>36.36</v>
      </c>
      <c r="C18" s="11">
        <v>32.4</v>
      </c>
      <c r="D18" s="11">
        <v>38.159999999999997</v>
      </c>
      <c r="E18" s="11">
        <v>37.080000000000005</v>
      </c>
      <c r="F18" s="11">
        <v>27</v>
      </c>
      <c r="G18" s="11">
        <v>32.76</v>
      </c>
      <c r="H18" s="11">
        <v>28.44</v>
      </c>
      <c r="I18" s="11">
        <v>29.880000000000003</v>
      </c>
      <c r="J18" s="11">
        <v>28.44</v>
      </c>
      <c r="K18" s="11">
        <v>30.6</v>
      </c>
      <c r="L18" s="11">
        <v>34.56</v>
      </c>
      <c r="M18" s="11">
        <v>26.28</v>
      </c>
      <c r="N18" s="11">
        <v>29.16</v>
      </c>
      <c r="O18" s="11">
        <v>34.200000000000003</v>
      </c>
      <c r="P18" s="11">
        <v>42.12</v>
      </c>
      <c r="Q18" s="11">
        <v>33.840000000000003</v>
      </c>
      <c r="R18" s="11">
        <v>45.36</v>
      </c>
      <c r="S18" s="11">
        <v>37.800000000000004</v>
      </c>
      <c r="T18" s="11">
        <v>36</v>
      </c>
      <c r="U18" s="11">
        <v>23.400000000000002</v>
      </c>
      <c r="V18" s="11">
        <v>26.64</v>
      </c>
      <c r="W18" s="11">
        <v>25.56</v>
      </c>
      <c r="X18" s="11">
        <v>22.32</v>
      </c>
      <c r="Y18" s="11">
        <v>29.52</v>
      </c>
      <c r="Z18" s="11">
        <v>32.04</v>
      </c>
      <c r="AA18" s="11">
        <v>36.72</v>
      </c>
      <c r="AB18" s="11">
        <v>32.04</v>
      </c>
      <c r="AC18" s="11">
        <v>36</v>
      </c>
      <c r="AD18" s="11">
        <v>46.800000000000004</v>
      </c>
      <c r="AE18" s="11">
        <v>35.64</v>
      </c>
      <c r="AF18" s="11">
        <v>34.200000000000003</v>
      </c>
      <c r="AG18" s="90">
        <f t="shared" si="5"/>
        <v>46.800000000000004</v>
      </c>
      <c r="AH18" s="155">
        <f t="shared" si="6"/>
        <v>32.945806451612903</v>
      </c>
      <c r="AI18" s="12" t="s">
        <v>23</v>
      </c>
      <c r="AK18" t="s">
        <v>23</v>
      </c>
    </row>
    <row r="19" spans="1:38" x14ac:dyDescent="0.2">
      <c r="A19" s="57" t="s">
        <v>6</v>
      </c>
      <c r="B19" s="11" t="s">
        <v>189</v>
      </c>
      <c r="C19" s="11" t="s">
        <v>189</v>
      </c>
      <c r="D19" s="11" t="s">
        <v>189</v>
      </c>
      <c r="E19" s="11" t="s">
        <v>189</v>
      </c>
      <c r="F19" s="11" t="s">
        <v>189</v>
      </c>
      <c r="G19" s="11" t="s">
        <v>189</v>
      </c>
      <c r="H19" s="11" t="s">
        <v>189</v>
      </c>
      <c r="I19" s="11" t="s">
        <v>189</v>
      </c>
      <c r="J19" s="11" t="s">
        <v>189</v>
      </c>
      <c r="K19" s="11" t="s">
        <v>189</v>
      </c>
      <c r="L19" s="11" t="s">
        <v>189</v>
      </c>
      <c r="M19" s="11" t="s">
        <v>189</v>
      </c>
      <c r="N19" s="11" t="s">
        <v>189</v>
      </c>
      <c r="O19" s="11" t="s">
        <v>189</v>
      </c>
      <c r="P19" s="11" t="s">
        <v>189</v>
      </c>
      <c r="Q19" s="11" t="s">
        <v>189</v>
      </c>
      <c r="R19" s="11" t="s">
        <v>189</v>
      </c>
      <c r="S19" s="11" t="s">
        <v>189</v>
      </c>
      <c r="T19" s="11" t="s">
        <v>189</v>
      </c>
      <c r="U19" s="11" t="s">
        <v>189</v>
      </c>
      <c r="V19" s="11" t="s">
        <v>189</v>
      </c>
      <c r="W19" s="11" t="s">
        <v>189</v>
      </c>
      <c r="X19" s="11" t="s">
        <v>189</v>
      </c>
      <c r="Y19" s="11" t="s">
        <v>189</v>
      </c>
      <c r="Z19" s="11" t="s">
        <v>189</v>
      </c>
      <c r="AA19" s="11" t="s">
        <v>189</v>
      </c>
      <c r="AB19" s="11" t="s">
        <v>189</v>
      </c>
      <c r="AC19" s="11" t="s">
        <v>189</v>
      </c>
      <c r="AD19" s="11" t="s">
        <v>189</v>
      </c>
      <c r="AE19" s="11" t="s">
        <v>189</v>
      </c>
      <c r="AF19" s="11" t="s">
        <v>189</v>
      </c>
      <c r="AG19" s="90" t="s">
        <v>189</v>
      </c>
      <c r="AH19" s="106" t="s">
        <v>189</v>
      </c>
      <c r="AL19" t="s">
        <v>23</v>
      </c>
    </row>
    <row r="20" spans="1:38" s="5" customFormat="1" ht="17.100000000000001" customHeight="1" x14ac:dyDescent="0.2">
      <c r="A20" s="58" t="s">
        <v>10</v>
      </c>
      <c r="B20" s="13">
        <f t="shared" ref="B20:AG20" si="7">MAX(B5:B19)</f>
        <v>46.440000000000005</v>
      </c>
      <c r="C20" s="13">
        <f t="shared" si="7"/>
        <v>47.519999999999996</v>
      </c>
      <c r="D20" s="13">
        <f t="shared" si="7"/>
        <v>47.16</v>
      </c>
      <c r="E20" s="13">
        <f t="shared" si="7"/>
        <v>41.76</v>
      </c>
      <c r="F20" s="13">
        <f t="shared" si="7"/>
        <v>30.6</v>
      </c>
      <c r="G20" s="13">
        <f t="shared" si="7"/>
        <v>32.76</v>
      </c>
      <c r="H20" s="13">
        <f t="shared" si="7"/>
        <v>31.319999999999997</v>
      </c>
      <c r="I20" s="13">
        <f t="shared" si="7"/>
        <v>36.36</v>
      </c>
      <c r="J20" s="13">
        <f t="shared" si="7"/>
        <v>34.56</v>
      </c>
      <c r="K20" s="13">
        <f t="shared" si="7"/>
        <v>34.56</v>
      </c>
      <c r="L20" s="13">
        <f t="shared" si="7"/>
        <v>34.56</v>
      </c>
      <c r="M20" s="13">
        <f t="shared" si="7"/>
        <v>30.240000000000002</v>
      </c>
      <c r="N20" s="13">
        <f t="shared" si="7"/>
        <v>29.16</v>
      </c>
      <c r="O20" s="13">
        <f t="shared" si="7"/>
        <v>73.44</v>
      </c>
      <c r="P20" s="13">
        <f t="shared" si="7"/>
        <v>65.88000000000001</v>
      </c>
      <c r="Q20" s="13">
        <f t="shared" si="7"/>
        <v>41.4</v>
      </c>
      <c r="R20" s="13">
        <f t="shared" si="7"/>
        <v>45.72</v>
      </c>
      <c r="S20" s="13">
        <f t="shared" si="7"/>
        <v>43.56</v>
      </c>
      <c r="T20" s="13">
        <f t="shared" si="7"/>
        <v>39.6</v>
      </c>
      <c r="U20" s="13">
        <f t="shared" si="7"/>
        <v>32.76</v>
      </c>
      <c r="V20" s="13">
        <f t="shared" si="7"/>
        <v>33.840000000000003</v>
      </c>
      <c r="W20" s="13">
        <f t="shared" si="7"/>
        <v>44.28</v>
      </c>
      <c r="X20" s="13">
        <f t="shared" si="7"/>
        <v>27.36</v>
      </c>
      <c r="Y20" s="13">
        <f t="shared" si="7"/>
        <v>37.800000000000004</v>
      </c>
      <c r="Z20" s="13">
        <f t="shared" si="7"/>
        <v>44.28</v>
      </c>
      <c r="AA20" s="13">
        <f t="shared" si="7"/>
        <v>44.64</v>
      </c>
      <c r="AB20" s="13">
        <f t="shared" si="7"/>
        <v>41.76</v>
      </c>
      <c r="AC20" s="13">
        <f t="shared" si="7"/>
        <v>41.4</v>
      </c>
      <c r="AD20" s="13">
        <f t="shared" si="7"/>
        <v>51.84</v>
      </c>
      <c r="AE20" s="13">
        <f t="shared" si="7"/>
        <v>48.24</v>
      </c>
      <c r="AF20" s="13">
        <f t="shared" si="7"/>
        <v>36.72</v>
      </c>
      <c r="AG20" s="15">
        <f t="shared" si="7"/>
        <v>73.44</v>
      </c>
      <c r="AH20" s="156">
        <f>AVERAGE(AH5:AH19)</f>
        <v>30.117617866004956</v>
      </c>
    </row>
    <row r="21" spans="1:38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51"/>
      <c r="AH21" s="53"/>
      <c r="AK21" t="s">
        <v>23</v>
      </c>
    </row>
    <row r="22" spans="1:38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62" t="s">
        <v>195</v>
      </c>
      <c r="U22" s="162"/>
      <c r="V22" s="162"/>
      <c r="W22" s="162"/>
      <c r="X22" s="162"/>
      <c r="Y22" s="87"/>
      <c r="Z22" s="87"/>
      <c r="AA22" s="87"/>
      <c r="AB22" s="87"/>
      <c r="AC22" s="87"/>
      <c r="AD22" s="87"/>
      <c r="AE22" s="87"/>
      <c r="AF22" s="107"/>
      <c r="AG22" s="51"/>
      <c r="AH22" s="50"/>
    </row>
    <row r="23" spans="1:38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63" t="s">
        <v>73</v>
      </c>
      <c r="U23" s="163"/>
      <c r="V23" s="163"/>
      <c r="W23" s="163"/>
      <c r="X23" s="163"/>
      <c r="Y23" s="87"/>
      <c r="Z23" s="87"/>
      <c r="AA23" s="87"/>
      <c r="AB23" s="87"/>
      <c r="AC23" s="87"/>
      <c r="AD23" s="54"/>
      <c r="AE23" s="54"/>
      <c r="AF23" s="54"/>
      <c r="AG23" s="51"/>
      <c r="AH23" s="50"/>
      <c r="AK23" t="s">
        <v>23</v>
      </c>
    </row>
    <row r="24" spans="1:38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</row>
    <row r="25" spans="1:38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51"/>
      <c r="AH25" s="53"/>
      <c r="AK25" t="s">
        <v>23</v>
      </c>
    </row>
    <row r="26" spans="1:38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51"/>
      <c r="AH26" s="53"/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</row>
    <row r="28" spans="1:38" x14ac:dyDescent="0.2">
      <c r="AG28" s="7"/>
    </row>
    <row r="29" spans="1:38" x14ac:dyDescent="0.2">
      <c r="AK29" s="12" t="s">
        <v>23</v>
      </c>
    </row>
    <row r="31" spans="1:38" x14ac:dyDescent="0.2">
      <c r="R31" s="2" t="s">
        <v>23</v>
      </c>
      <c r="S31" s="2" t="s">
        <v>23</v>
      </c>
    </row>
    <row r="32" spans="1:38" x14ac:dyDescent="0.2">
      <c r="N32" s="2" t="s">
        <v>23</v>
      </c>
      <c r="O32" s="2" t="s">
        <v>23</v>
      </c>
      <c r="S32" s="2" t="s">
        <v>23</v>
      </c>
      <c r="AK32" t="s">
        <v>23</v>
      </c>
    </row>
    <row r="33" spans="7:38" x14ac:dyDescent="0.2">
      <c r="N33" s="2" t="s">
        <v>23</v>
      </c>
    </row>
    <row r="34" spans="7:38" x14ac:dyDescent="0.2">
      <c r="G34" s="2" t="s">
        <v>23</v>
      </c>
    </row>
    <row r="35" spans="7:38" x14ac:dyDescent="0.2">
      <c r="L35" s="2" t="s">
        <v>23</v>
      </c>
      <c r="M35" s="2" t="s">
        <v>23</v>
      </c>
      <c r="O35" s="2" t="s">
        <v>23</v>
      </c>
      <c r="P35" s="2" t="s">
        <v>23</v>
      </c>
      <c r="W35" s="2" t="s">
        <v>192</v>
      </c>
      <c r="AA35" s="2" t="s">
        <v>23</v>
      </c>
      <c r="AC35" s="2" t="s">
        <v>23</v>
      </c>
      <c r="AH35" s="1" t="s">
        <v>23</v>
      </c>
      <c r="AJ35" s="12" t="s">
        <v>23</v>
      </c>
    </row>
    <row r="36" spans="7:38" x14ac:dyDescent="0.2">
      <c r="K36" s="2" t="s">
        <v>23</v>
      </c>
      <c r="AJ36" s="12" t="s">
        <v>23</v>
      </c>
      <c r="AK36" s="12" t="s">
        <v>23</v>
      </c>
    </row>
    <row r="37" spans="7:38" x14ac:dyDescent="0.2">
      <c r="K37" s="2" t="s">
        <v>23</v>
      </c>
      <c r="AJ37" s="12" t="s">
        <v>23</v>
      </c>
      <c r="AK37" s="12" t="s">
        <v>23</v>
      </c>
      <c r="AL37" s="12" t="s">
        <v>23</v>
      </c>
    </row>
    <row r="38" spans="7:38" x14ac:dyDescent="0.2">
      <c r="G38" s="2" t="s">
        <v>23</v>
      </c>
      <c r="H38" s="2" t="s">
        <v>23</v>
      </c>
      <c r="AJ38" s="12" t="s">
        <v>23</v>
      </c>
      <c r="AK38" s="12" t="s">
        <v>23</v>
      </c>
      <c r="AL38" s="12" t="s">
        <v>23</v>
      </c>
    </row>
    <row r="39" spans="7:38" x14ac:dyDescent="0.2">
      <c r="P39" s="2" t="s">
        <v>23</v>
      </c>
    </row>
    <row r="41" spans="7:38" x14ac:dyDescent="0.2">
      <c r="H41" s="2" t="s">
        <v>23</v>
      </c>
      <c r="Z41" s="2" t="s">
        <v>23</v>
      </c>
      <c r="AH41" s="1" t="s">
        <v>23</v>
      </c>
    </row>
    <row r="42" spans="7:38" x14ac:dyDescent="0.2">
      <c r="I42" s="2" t="s">
        <v>23</v>
      </c>
      <c r="T42" s="2" t="s">
        <v>23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2023-01-19T18:16:03Z</dcterms:modified>
</cp:coreProperties>
</file>