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2\"/>
    </mc:Choice>
  </mc:AlternateContent>
  <bookViews>
    <workbookView xWindow="0" yWindow="0" windowWidth="28800" windowHeight="12330" tabRatio="874" activeTab="6"/>
  </bookViews>
  <sheets>
    <sheet name="TempInstantânea" sheetId="4" r:id="rId1"/>
    <sheet name="TempMax" sheetId="5" r:id="rId2"/>
    <sheet name="TempMin" sheetId="6" r:id="rId3"/>
    <sheet name="UmidInstantânea" sheetId="7" r:id="rId4"/>
    <sheet name="UmidMax" sheetId="8" r:id="rId5"/>
    <sheet name="UmidMin" sheetId="9" r:id="rId6"/>
    <sheet name="VelVentoMax" sheetId="12" r:id="rId7"/>
    <sheet name="RajadaVento" sheetId="15" r:id="rId8"/>
    <sheet name="Chuva" sheetId="14" r:id="rId9"/>
    <sheet name="ESTAÇÃO METEOROLÓGICA" sheetId="16" r:id="rId10"/>
  </sheets>
  <definedNames>
    <definedName name="_xlnm.Print_Area" localSheetId="8">Chuva!$A$1:$AH$11</definedName>
    <definedName name="_xlnm.Print_Area" localSheetId="7">RajadaVento!$A$1:$AF$4</definedName>
    <definedName name="_xlnm.Print_Area" localSheetId="0">TempInstantânea!$A$1:$AF$4</definedName>
    <definedName name="_xlnm.Print_Area" localSheetId="1">TempMax!$A$1:$AG$4</definedName>
    <definedName name="_xlnm.Print_Area" localSheetId="2">TempMin!$A$1:$AG$4</definedName>
    <definedName name="_xlnm.Print_Area" localSheetId="3">UmidInstantânea!$A$1:$AF$4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AF6" i="4" l="1"/>
  <c r="AF6" i="5"/>
  <c r="AG6" i="5"/>
  <c r="AF6" i="6"/>
  <c r="AG6" i="6"/>
  <c r="AF6" i="7"/>
  <c r="AF6" i="8"/>
  <c r="AG6" i="8"/>
  <c r="AF6" i="9"/>
  <c r="AG6" i="9"/>
  <c r="AF6" i="12"/>
  <c r="AG6" i="12"/>
  <c r="AF6" i="15"/>
  <c r="AG6" i="15"/>
  <c r="AF6" i="14"/>
  <c r="AG6" i="14"/>
  <c r="AH6" i="14"/>
  <c r="AF20" i="14" l="1"/>
  <c r="AF21" i="14"/>
  <c r="AF22" i="14"/>
  <c r="AF23" i="14"/>
  <c r="AF24" i="14"/>
  <c r="AF25" i="14"/>
  <c r="AF26" i="14"/>
  <c r="AF27" i="14"/>
  <c r="AF28" i="14"/>
  <c r="AF29" i="14"/>
  <c r="AF30" i="14"/>
  <c r="AF31" i="14"/>
  <c r="AF32" i="14"/>
  <c r="AF33" i="14"/>
  <c r="AF34" i="14"/>
  <c r="AF35" i="14"/>
  <c r="AF36" i="14"/>
  <c r="AF37" i="14"/>
  <c r="AF38" i="14"/>
  <c r="AF39" i="14"/>
  <c r="B40" i="14"/>
  <c r="C40" i="14"/>
  <c r="D40" i="14"/>
  <c r="E40" i="14"/>
  <c r="F40" i="14"/>
  <c r="G40" i="14"/>
  <c r="H40" i="14"/>
  <c r="I40" i="14"/>
  <c r="J40" i="14"/>
  <c r="K40" i="14"/>
  <c r="L40" i="14"/>
  <c r="M40" i="14"/>
  <c r="N40" i="14"/>
  <c r="O40" i="14"/>
  <c r="P40" i="14"/>
  <c r="Q40" i="14"/>
  <c r="R40" i="14"/>
  <c r="S40" i="14"/>
  <c r="T40" i="14"/>
  <c r="U40" i="14"/>
  <c r="V40" i="14"/>
  <c r="W40" i="14"/>
  <c r="X40" i="14"/>
  <c r="B41" i="14"/>
  <c r="C41" i="14"/>
  <c r="D41" i="14"/>
  <c r="E41" i="14"/>
  <c r="F41" i="14"/>
  <c r="G41" i="14"/>
  <c r="H41" i="14"/>
  <c r="I41" i="14"/>
  <c r="J41" i="14"/>
  <c r="K41" i="14"/>
  <c r="L41" i="14"/>
  <c r="M41" i="14"/>
  <c r="N41" i="14"/>
  <c r="O41" i="14"/>
  <c r="P41" i="14"/>
  <c r="Q41" i="14"/>
  <c r="R41" i="14"/>
  <c r="S41" i="14"/>
  <c r="T41" i="14"/>
  <c r="U41" i="14"/>
  <c r="V41" i="14"/>
  <c r="W41" i="14"/>
  <c r="X41" i="14"/>
  <c r="AH39" i="14" l="1"/>
  <c r="AG39" i="14"/>
  <c r="AH38" i="14"/>
  <c r="AG38" i="14"/>
  <c r="AH37" i="14"/>
  <c r="AG37" i="14"/>
  <c r="AH36" i="14"/>
  <c r="AG36" i="14"/>
  <c r="AH35" i="14"/>
  <c r="AG35" i="14"/>
  <c r="AH34" i="14"/>
  <c r="AG34" i="14"/>
  <c r="AH33" i="14"/>
  <c r="AG33" i="14"/>
  <c r="AH32" i="14"/>
  <c r="AG32" i="14"/>
  <c r="AH31" i="14"/>
  <c r="AG31" i="14"/>
  <c r="AH30" i="14"/>
  <c r="AG30" i="14"/>
  <c r="AH29" i="14"/>
  <c r="AG29" i="14"/>
  <c r="AH28" i="14"/>
  <c r="AG28" i="14"/>
  <c r="AH27" i="14"/>
  <c r="AG27" i="14"/>
  <c r="AH26" i="14"/>
  <c r="AG26" i="14"/>
  <c r="AH25" i="14"/>
  <c r="AG25" i="14"/>
  <c r="AH24" i="14"/>
  <c r="AG24" i="14"/>
  <c r="AH23" i="14"/>
  <c r="AG23" i="14"/>
  <c r="AH22" i="14"/>
  <c r="AG22" i="14"/>
  <c r="AH21" i="14"/>
  <c r="AG21" i="14"/>
  <c r="AH20" i="14"/>
  <c r="AG20" i="14"/>
  <c r="AG8" i="8"/>
  <c r="AF8" i="8"/>
  <c r="AF8" i="7"/>
  <c r="B20" i="5" l="1"/>
  <c r="AF9" i="7" l="1"/>
  <c r="AF7" i="14" l="1"/>
  <c r="AF7" i="15"/>
  <c r="B20" i="4"/>
  <c r="AF7" i="4" l="1"/>
  <c r="AF8" i="4"/>
  <c r="AF9" i="4"/>
  <c r="AF10" i="4"/>
  <c r="AF11" i="4"/>
  <c r="AF12" i="4"/>
  <c r="AF13" i="4"/>
  <c r="AF14" i="4"/>
  <c r="AF15" i="4"/>
  <c r="AF16" i="4"/>
  <c r="AF17" i="4"/>
  <c r="AF18" i="4"/>
  <c r="AF19" i="4"/>
  <c r="AF7" i="5"/>
  <c r="AG7" i="5"/>
  <c r="AF8" i="5"/>
  <c r="AG8" i="5"/>
  <c r="AF9" i="5"/>
  <c r="AG9" i="5"/>
  <c r="AF10" i="5"/>
  <c r="AG10" i="5"/>
  <c r="AF11" i="5"/>
  <c r="AG11" i="5"/>
  <c r="AF12" i="5"/>
  <c r="AG12" i="5"/>
  <c r="AF13" i="5"/>
  <c r="AG13" i="5"/>
  <c r="AF14" i="5"/>
  <c r="AG14" i="5"/>
  <c r="AF15" i="5"/>
  <c r="AG15" i="5"/>
  <c r="AF16" i="5"/>
  <c r="AG16" i="5"/>
  <c r="AF17" i="5"/>
  <c r="AG17" i="5"/>
  <c r="AF18" i="5"/>
  <c r="AG18" i="5"/>
  <c r="AF19" i="5"/>
  <c r="AG19" i="5"/>
  <c r="AF7" i="6"/>
  <c r="AG7" i="6"/>
  <c r="AF8" i="6"/>
  <c r="AG8" i="6"/>
  <c r="AF9" i="6"/>
  <c r="AG9" i="6"/>
  <c r="AF10" i="6"/>
  <c r="AG10" i="6"/>
  <c r="AF11" i="6"/>
  <c r="AG11" i="6"/>
  <c r="AF12" i="6"/>
  <c r="AG12" i="6"/>
  <c r="AF13" i="6"/>
  <c r="AG13" i="6"/>
  <c r="AF14" i="6"/>
  <c r="AG14" i="6"/>
  <c r="AF15" i="6"/>
  <c r="AG15" i="6"/>
  <c r="AF16" i="6"/>
  <c r="AG16" i="6"/>
  <c r="AF17" i="6"/>
  <c r="AG17" i="6"/>
  <c r="AF18" i="6"/>
  <c r="AG18" i="6"/>
  <c r="AF19" i="6"/>
  <c r="AG19" i="6"/>
  <c r="AF7" i="7"/>
  <c r="AF10" i="7"/>
  <c r="AF11" i="7"/>
  <c r="AF12" i="7"/>
  <c r="AF13" i="7"/>
  <c r="AF14" i="7"/>
  <c r="AF15" i="7"/>
  <c r="AF16" i="7"/>
  <c r="AF17" i="7"/>
  <c r="AF18" i="7"/>
  <c r="AF19" i="7"/>
  <c r="AF7" i="8"/>
  <c r="AG7" i="8"/>
  <c r="AF9" i="8"/>
  <c r="AG9" i="8"/>
  <c r="AF10" i="8"/>
  <c r="AG10" i="8"/>
  <c r="AF11" i="8"/>
  <c r="AG11" i="8"/>
  <c r="AF12" i="8"/>
  <c r="AG12" i="8"/>
  <c r="AF13" i="8"/>
  <c r="AG13" i="8"/>
  <c r="AF14" i="8"/>
  <c r="AG14" i="8"/>
  <c r="AF15" i="8"/>
  <c r="AG15" i="8"/>
  <c r="AF16" i="8"/>
  <c r="AG16" i="8"/>
  <c r="AF17" i="8"/>
  <c r="AG17" i="8"/>
  <c r="AF18" i="8"/>
  <c r="AG18" i="8"/>
  <c r="AF19" i="8"/>
  <c r="AG19" i="8"/>
  <c r="AF7" i="9"/>
  <c r="AG7" i="9"/>
  <c r="AF8" i="9"/>
  <c r="AG8" i="9"/>
  <c r="AF9" i="9"/>
  <c r="AG9" i="9"/>
  <c r="AF10" i="9"/>
  <c r="AG10" i="9"/>
  <c r="AF11" i="9"/>
  <c r="AG11" i="9"/>
  <c r="AF12" i="9"/>
  <c r="AG12" i="9"/>
  <c r="AF13" i="9"/>
  <c r="AG13" i="9"/>
  <c r="AF14" i="9"/>
  <c r="AG14" i="9"/>
  <c r="AF15" i="9"/>
  <c r="AG15" i="9"/>
  <c r="AF16" i="9"/>
  <c r="AG16" i="9"/>
  <c r="AF17" i="9"/>
  <c r="AG17" i="9"/>
  <c r="AF18" i="9"/>
  <c r="AG18" i="9"/>
  <c r="AF19" i="9"/>
  <c r="AG19" i="9"/>
  <c r="AF7" i="12"/>
  <c r="AG7" i="12"/>
  <c r="AF8" i="12"/>
  <c r="AG8" i="12"/>
  <c r="AF9" i="12"/>
  <c r="AG9" i="12"/>
  <c r="AF10" i="12"/>
  <c r="AG10" i="12"/>
  <c r="AF11" i="12"/>
  <c r="AG11" i="12"/>
  <c r="AF12" i="12"/>
  <c r="AG12" i="12"/>
  <c r="AF13" i="12"/>
  <c r="AG13" i="12"/>
  <c r="AF14" i="12"/>
  <c r="AG14" i="12"/>
  <c r="AF15" i="12"/>
  <c r="AG15" i="12"/>
  <c r="AF16" i="12"/>
  <c r="AG16" i="12"/>
  <c r="AF17" i="12"/>
  <c r="AG17" i="12"/>
  <c r="AF18" i="12"/>
  <c r="AG18" i="12"/>
  <c r="AF19" i="12"/>
  <c r="AG19" i="12"/>
  <c r="AG7" i="15"/>
  <c r="AF8" i="15"/>
  <c r="AG8" i="15"/>
  <c r="AF9" i="15"/>
  <c r="AG9" i="15"/>
  <c r="AF10" i="15"/>
  <c r="AG10" i="15"/>
  <c r="AF11" i="15"/>
  <c r="AG11" i="15"/>
  <c r="AF12" i="15"/>
  <c r="AG12" i="15"/>
  <c r="AF13" i="15"/>
  <c r="AG13" i="15"/>
  <c r="AF14" i="15"/>
  <c r="AG14" i="15"/>
  <c r="AF15" i="15"/>
  <c r="AG15" i="15"/>
  <c r="AF16" i="15"/>
  <c r="AG16" i="15"/>
  <c r="AF17" i="15"/>
  <c r="AG17" i="15"/>
  <c r="AF18" i="15"/>
  <c r="AG18" i="15"/>
  <c r="AF19" i="15"/>
  <c r="AG19" i="15"/>
  <c r="AG7" i="14"/>
  <c r="AH7" i="14"/>
  <c r="AF8" i="14"/>
  <c r="AG8" i="14"/>
  <c r="AH8" i="14"/>
  <c r="AF9" i="14"/>
  <c r="AG9" i="14"/>
  <c r="AH9" i="14"/>
  <c r="AF10" i="14"/>
  <c r="AG10" i="14"/>
  <c r="AH10" i="14"/>
  <c r="AF11" i="14"/>
  <c r="AG11" i="14"/>
  <c r="AH11" i="14"/>
  <c r="AF12" i="14"/>
  <c r="AG12" i="14"/>
  <c r="AH12" i="14"/>
  <c r="AF13" i="14"/>
  <c r="AG13" i="14"/>
  <c r="AH13" i="14"/>
  <c r="AF14" i="14"/>
  <c r="AG14" i="14"/>
  <c r="AH14" i="14"/>
  <c r="AF15" i="14"/>
  <c r="AG15" i="14"/>
  <c r="AH15" i="14"/>
  <c r="AF16" i="14"/>
  <c r="AG16" i="14"/>
  <c r="AH16" i="14"/>
  <c r="AF17" i="14"/>
  <c r="AG17" i="14"/>
  <c r="AH17" i="14"/>
  <c r="AF18" i="14"/>
  <c r="AG18" i="14"/>
  <c r="AH18" i="14"/>
  <c r="AF19" i="14"/>
  <c r="AG19" i="14"/>
  <c r="AH19" i="14"/>
  <c r="AB40" i="14" l="1"/>
  <c r="AF5" i="7" l="1"/>
  <c r="AG5" i="8"/>
  <c r="AF5" i="9"/>
  <c r="AF5" i="12"/>
  <c r="AF5" i="15"/>
  <c r="AG5" i="5"/>
  <c r="AF5" i="6"/>
  <c r="AF5" i="8"/>
  <c r="AG5" i="9"/>
  <c r="AG5" i="12"/>
  <c r="AG5" i="15"/>
  <c r="AF5" i="14"/>
  <c r="AG5" i="6"/>
  <c r="AF5" i="5"/>
  <c r="AG5" i="14"/>
  <c r="AH5" i="14"/>
  <c r="AF20" i="7" l="1"/>
  <c r="AF5" i="4" l="1"/>
  <c r="AF20" i="4" l="1"/>
  <c r="AE20" i="6"/>
  <c r="AE20" i="5"/>
  <c r="AE20" i="9" l="1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D20" i="6"/>
  <c r="AC20" i="6"/>
  <c r="AB20" i="6"/>
  <c r="AA20" i="6"/>
  <c r="Z20" i="6"/>
  <c r="Y20" i="6"/>
  <c r="X20" i="6"/>
  <c r="W20" i="6"/>
  <c r="V20" i="6"/>
  <c r="U20" i="6"/>
  <c r="T20" i="6"/>
  <c r="R20" i="6"/>
  <c r="S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20" i="15"/>
  <c r="B20" i="15"/>
  <c r="AE20" i="12"/>
  <c r="B20" i="12"/>
  <c r="M20" i="12"/>
  <c r="AC20" i="12"/>
  <c r="AA20" i="12"/>
  <c r="AE20" i="8"/>
  <c r="B20" i="8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AD20" i="12"/>
  <c r="AB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L20" i="12"/>
  <c r="K20" i="12"/>
  <c r="J20" i="12"/>
  <c r="I20" i="12"/>
  <c r="H20" i="12"/>
  <c r="G20" i="12"/>
  <c r="F20" i="12"/>
  <c r="E20" i="12"/>
  <c r="D20" i="12"/>
  <c r="C20" i="12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AE20" i="7"/>
  <c r="B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A41" i="14" l="1"/>
  <c r="AE41" i="14"/>
  <c r="Y40" i="14"/>
  <c r="AC40" i="14"/>
  <c r="AC41" i="14"/>
  <c r="Z40" i="14"/>
  <c r="AA40" i="14"/>
  <c r="Y41" i="14"/>
  <c r="AD40" i="14"/>
  <c r="AE40" i="14"/>
  <c r="AG20" i="15"/>
  <c r="AG20" i="12"/>
  <c r="AG20" i="9"/>
  <c r="AG20" i="8"/>
  <c r="AG20" i="6"/>
  <c r="AF20" i="15"/>
  <c r="AF20" i="12"/>
  <c r="AF20" i="9"/>
  <c r="AF20" i="8"/>
  <c r="AF20" i="6"/>
  <c r="AG20" i="5"/>
  <c r="AB41" i="14"/>
  <c r="AF20" i="5"/>
  <c r="Z41" i="14"/>
  <c r="AD41" i="14"/>
  <c r="AD20" i="4" l="1"/>
  <c r="AC20" i="4"/>
  <c r="AB20" i="4"/>
  <c r="Z20" i="4"/>
  <c r="Y20" i="4"/>
  <c r="X20" i="4"/>
  <c r="V20" i="4"/>
  <c r="U20" i="4"/>
  <c r="T20" i="4"/>
  <c r="R20" i="4"/>
  <c r="Q20" i="4"/>
  <c r="P20" i="4"/>
  <c r="N20" i="4"/>
  <c r="M20" i="4"/>
  <c r="L20" i="4"/>
  <c r="J20" i="4"/>
  <c r="I20" i="4"/>
  <c r="H20" i="4"/>
  <c r="F20" i="4"/>
  <c r="E20" i="4"/>
  <c r="D2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20" i="4" l="1"/>
  <c r="K20" i="4"/>
  <c r="O20" i="4"/>
  <c r="S20" i="4"/>
  <c r="W20" i="4"/>
  <c r="AA20" i="4"/>
  <c r="AE20" i="4"/>
  <c r="G20" i="4"/>
  <c r="H47" i="16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F41" i="14" l="1"/>
  <c r="AF40" i="14"/>
  <c r="AG40" i="14"/>
</calcChain>
</file>

<file path=xl/sharedStrings.xml><?xml version="1.0" encoding="utf-8"?>
<sst xmlns="http://schemas.openxmlformats.org/spreadsheetml/2006/main" count="1247" uniqueCount="217">
  <si>
    <t>Aquidauana</t>
  </si>
  <si>
    <t>Campo Grande</t>
  </si>
  <si>
    <t>Coxim</t>
  </si>
  <si>
    <t>Ivinhema</t>
  </si>
  <si>
    <t>Paranaíba</t>
  </si>
  <si>
    <t>Ponta Porã</t>
  </si>
  <si>
    <t>Rio Brilhante</t>
  </si>
  <si>
    <t>Três Lagoas</t>
  </si>
  <si>
    <t>Municípios</t>
  </si>
  <si>
    <t>Sidrolândia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</si>
  <si>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</si>
  <si>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</si>
  <si>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</si>
  <si>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</si>
  <si>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</si>
  <si>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</si>
  <si>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</si>
  <si>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</si>
  <si>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</si>
  <si>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</si>
  <si>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</si>
  <si>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</si>
  <si>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</si>
  <si>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</si>
  <si>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</si>
  <si>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</si>
  <si>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</si>
  <si>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</si>
  <si>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</si>
  <si>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</si>
  <si>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</si>
  <si>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</si>
  <si>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</si>
  <si>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</si>
  <si>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</si>
  <si>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</si>
  <si>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</si>
  <si>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</si>
  <si>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</si>
  <si>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</si>
  <si>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</si>
  <si>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</si>
  <si>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</si>
  <si>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</si>
  <si>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</si>
  <si>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</si>
  <si>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</si>
  <si>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</si>
  <si>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</si>
  <si>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</si>
  <si>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</si>
  <si>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</si>
  <si>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</si>
  <si>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</si>
  <si>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</si>
  <si>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</si>
  <si>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</si>
  <si>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</si>
  <si>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</si>
  <si>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</si>
  <si>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</si>
  <si>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</si>
  <si>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</si>
  <si>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</si>
  <si>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</si>
  <si>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</si>
  <si>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</si>
  <si>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</si>
  <si>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</si>
  <si>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</si>
  <si>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</si>
  <si>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</si>
  <si>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</si>
  <si>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</si>
  <si>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</si>
  <si>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</si>
  <si>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</si>
  <si>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</si>
  <si>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</si>
  <si>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</si>
  <si>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</si>
  <si>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</si>
  <si>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</si>
  <si>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</si>
  <si>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</si>
  <si>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</si>
  <si>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</si>
  <si>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</si>
  <si>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S 704</t>
  </si>
  <si>
    <t>06/082018</t>
  </si>
  <si>
    <t xml:space="preserve"> Rodovia MS,  178 - KM 33 - Aeroporto de Bonito</t>
  </si>
  <si>
    <t>S 705</t>
  </si>
  <si>
    <t>Escola Agrícola Rodovia MS 395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</si>
  <si>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</si>
  <si>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</si>
  <si>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</si>
  <si>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</si>
  <si>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</si>
  <si>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</si>
  <si>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</si>
  <si>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</si>
  <si>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</si>
  <si>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</si>
  <si>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</si>
  <si>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</si>
  <si>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</si>
  <si>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</si>
  <si>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</si>
  <si>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</si>
  <si>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</si>
  <si>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</si>
  <si>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</si>
  <si>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</si>
  <si>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</si>
  <si>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</si>
  <si>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</si>
  <si>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</si>
  <si>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</si>
  <si>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</si>
  <si>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</si>
  <si>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</si>
  <si>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</si>
  <si>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</si>
  <si>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</si>
  <si>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</si>
  <si>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</si>
  <si>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</si>
  <si>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</si>
  <si>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</si>
  <si>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</si>
  <si>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</si>
  <si>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</si>
  <si>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 717</t>
  </si>
  <si>
    <t>Rua Jailda Candido Pereira Lote T - Qda11</t>
  </si>
  <si>
    <t>A 761</t>
  </si>
  <si>
    <t>A 704</t>
  </si>
  <si>
    <t>Camapuã</t>
  </si>
  <si>
    <t>Iguatemi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</si>
  <si>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</si>
  <si>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</si>
  <si>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</si>
  <si>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</si>
  <si>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</si>
  <si>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</si>
  <si>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</si>
  <si>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</si>
  <si>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</si>
  <si>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</si>
  <si>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</si>
  <si>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</si>
  <si>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</si>
  <si>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</si>
  <si>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</si>
  <si>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</si>
  <si>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</si>
  <si>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</si>
  <si>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</si>
  <si>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</si>
  <si>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</si>
  <si>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</si>
  <si>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</si>
  <si>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</si>
  <si>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</si>
  <si>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</si>
  <si>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</si>
  <si>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</si>
  <si>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</si>
  <si>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</si>
  <si>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</si>
  <si>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</si>
  <si>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</si>
  <si>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</si>
  <si>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</si>
  <si>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</si>
  <si>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</si>
  <si>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</si>
  <si>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</si>
  <si>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</si>
  <si>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</si>
  <si>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</si>
  <si>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</si>
  <si>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</si>
  <si>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</si>
  <si>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</si>
  <si>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</si>
  <si>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Dia sem chuva</t>
  </si>
  <si>
    <t>*</t>
  </si>
  <si>
    <t>Média Registrada</t>
  </si>
  <si>
    <t>Mínima Registrada</t>
  </si>
  <si>
    <t xml:space="preserve">  </t>
  </si>
  <si>
    <t>Junho/2022</t>
  </si>
  <si>
    <t>junho/2022</t>
  </si>
  <si>
    <t>Dra. Valesca Rodriguez Fernandes</t>
  </si>
  <si>
    <r>
      <t xml:space="preserve">Temperatura Instantânea  </t>
    </r>
    <r>
      <rPr>
        <b/>
        <sz val="20"/>
        <color rgb="FFC00000"/>
        <rFont val="Arial"/>
        <family val="2"/>
      </rPr>
      <t>( °C )</t>
    </r>
  </si>
  <si>
    <r>
      <t xml:space="preserve">Temperatura Máxima </t>
    </r>
    <r>
      <rPr>
        <b/>
        <sz val="20"/>
        <color rgb="FFC00000"/>
        <rFont val="Arial"/>
        <family val="2"/>
      </rPr>
      <t>( °C )</t>
    </r>
  </si>
  <si>
    <r>
      <t xml:space="preserve">Temperatura Mínima </t>
    </r>
    <r>
      <rPr>
        <b/>
        <sz val="20"/>
        <color rgb="FFC00000"/>
        <rFont val="Arial"/>
        <family val="2"/>
      </rPr>
      <t>(°C )</t>
    </r>
  </si>
  <si>
    <r>
      <t xml:space="preserve">Umidade Instantânea </t>
    </r>
    <r>
      <rPr>
        <b/>
        <sz val="20"/>
        <color rgb="FFC00000"/>
        <rFont val="Arial"/>
        <family val="2"/>
      </rPr>
      <t>( % )</t>
    </r>
  </si>
  <si>
    <r>
      <t xml:space="preserve">Umidade Máxima </t>
    </r>
    <r>
      <rPr>
        <b/>
        <sz val="20"/>
        <color rgb="FFC00000"/>
        <rFont val="Arial"/>
        <family val="2"/>
      </rPr>
      <t>( % )</t>
    </r>
  </si>
  <si>
    <r>
      <t xml:space="preserve">Umidade Mínima </t>
    </r>
    <r>
      <rPr>
        <b/>
        <sz val="20"/>
        <color rgb="FFC00000"/>
        <rFont val="Arial"/>
        <family val="2"/>
      </rPr>
      <t>( % )</t>
    </r>
  </si>
  <si>
    <r>
      <t xml:space="preserve">Velocidade do Vento Máxima </t>
    </r>
    <r>
      <rPr>
        <b/>
        <sz val="20"/>
        <color rgb="FFC00000"/>
        <rFont val="Arial"/>
        <family val="2"/>
      </rPr>
      <t>( Km/h )</t>
    </r>
  </si>
  <si>
    <r>
      <t xml:space="preserve">Rajada do Vento </t>
    </r>
    <r>
      <rPr>
        <b/>
        <sz val="20"/>
        <color rgb="FFC00000"/>
        <rFont val="Arial"/>
        <family val="2"/>
      </rPr>
      <t>( Km/h )</t>
    </r>
  </si>
  <si>
    <r>
      <t>Chuva</t>
    </r>
    <r>
      <rPr>
        <b/>
        <sz val="20"/>
        <color rgb="FFC00000"/>
        <rFont val="Arial"/>
        <family val="2"/>
      </rPr>
      <t xml:space="preserve"> ( mm )</t>
    </r>
  </si>
  <si>
    <t>Campo Grande (Vila Sta.Luzia)</t>
  </si>
  <si>
    <t>Campo Grande (Jardim Panamá)</t>
  </si>
  <si>
    <t>Campo Grande (UPA GONÇALVES)</t>
  </si>
  <si>
    <t>Corumbá (Fortaleza)</t>
  </si>
  <si>
    <t>Coguinho</t>
  </si>
  <si>
    <t>Dois Irmãos do Burití</t>
  </si>
  <si>
    <t>Itaquiraí</t>
  </si>
  <si>
    <t>Mundo Novo</t>
  </si>
  <si>
    <t>Rochedo</t>
  </si>
  <si>
    <t>São Gabriel</t>
  </si>
  <si>
    <t>Corumbá (Cravo Vermelho)</t>
  </si>
  <si>
    <t>Dourados</t>
  </si>
  <si>
    <t>Maracaju</t>
  </si>
  <si>
    <t>Tres Lagoas</t>
  </si>
  <si>
    <t>Aral Moreira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</si>
</sst>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b/>
      <sz val="20"/>
      <color rgb="FFC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17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2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10" fillId="5" borderId="15" xfId="0" applyNumberFormat="1" applyFont="1" applyFill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/>
    </xf>
    <xf numFmtId="2" fontId="20" fillId="0" borderId="1" xfId="3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2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2" fontId="20" fillId="0" borderId="1" xfId="0" applyNumberFormat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2" fontId="4" fillId="3" borderId="31" xfId="0" applyNumberFormat="1" applyFont="1" applyFill="1" applyBorder="1" applyAlignment="1">
      <alignment horizontal="center" vertical="center"/>
    </xf>
    <xf numFmtId="2" fontId="6" fillId="5" borderId="31" xfId="0" applyNumberFormat="1" applyFont="1" applyFill="1" applyBorder="1" applyAlignment="1">
      <alignment horizontal="center" vertical="center"/>
    </xf>
    <xf numFmtId="1" fontId="10" fillId="0" borderId="31" xfId="0" applyNumberFormat="1" applyFont="1" applyBorder="1" applyAlignment="1">
      <alignment horizontal="center"/>
    </xf>
    <xf numFmtId="0" fontId="4" fillId="5" borderId="31" xfId="0" applyFont="1" applyFill="1" applyBorder="1" applyAlignment="1">
      <alignment horizontal="left" vertical="center"/>
    </xf>
    <xf numFmtId="2" fontId="3" fillId="5" borderId="1" xfId="0" applyNumberFormat="1" applyFont="1" applyFill="1" applyBorder="1" applyAlignment="1">
      <alignment horizontal="center" vertical="center"/>
    </xf>
    <xf numFmtId="0" fontId="10" fillId="8" borderId="28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" fontId="4" fillId="0" borderId="2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</cellXfs>
  <cellStyles count="4">
    <cellStyle name="Hiperlink" xfId="2" builtinId="8"/>
    <cellStyle name="Normal" xfId="0" builtinId="0"/>
    <cellStyle name="Normal 2" xfId="3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22</xdr:row>
      <xdr:rowOff>63500</xdr:rowOff>
    </xdr:from>
    <xdr:to>
      <xdr:col>2</xdr:col>
      <xdr:colOff>295275</xdr:colOff>
      <xdr:row>25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21</xdr:row>
      <xdr:rowOff>105833</xdr:rowOff>
    </xdr:from>
    <xdr:to>
      <xdr:col>31</xdr:col>
      <xdr:colOff>325967</xdr:colOff>
      <xdr:row>25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22</xdr:row>
      <xdr:rowOff>105832</xdr:rowOff>
    </xdr:from>
    <xdr:to>
      <xdr:col>18</xdr:col>
      <xdr:colOff>328346</xdr:colOff>
      <xdr:row>25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22</xdr:row>
      <xdr:rowOff>63500</xdr:rowOff>
    </xdr:from>
    <xdr:to>
      <xdr:col>3</xdr:col>
      <xdr:colOff>9525</xdr:colOff>
      <xdr:row>25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21</xdr:row>
      <xdr:rowOff>127000</xdr:rowOff>
    </xdr:from>
    <xdr:to>
      <xdr:col>32</xdr:col>
      <xdr:colOff>351367</xdr:colOff>
      <xdr:row>25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22</xdr:row>
      <xdr:rowOff>105832</xdr:rowOff>
    </xdr:from>
    <xdr:to>
      <xdr:col>19</xdr:col>
      <xdr:colOff>61646</xdr:colOff>
      <xdr:row>25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22</xdr:row>
      <xdr:rowOff>63500</xdr:rowOff>
    </xdr:from>
    <xdr:to>
      <xdr:col>3</xdr:col>
      <xdr:colOff>0</xdr:colOff>
      <xdr:row>25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21</xdr:row>
      <xdr:rowOff>84667</xdr:rowOff>
    </xdr:from>
    <xdr:to>
      <xdr:col>32</xdr:col>
      <xdr:colOff>301625</xdr:colOff>
      <xdr:row>25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22</xdr:row>
      <xdr:rowOff>105832</xdr:rowOff>
    </xdr:from>
    <xdr:to>
      <xdr:col>19</xdr:col>
      <xdr:colOff>23546</xdr:colOff>
      <xdr:row>25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22</xdr:row>
      <xdr:rowOff>63500</xdr:rowOff>
    </xdr:from>
    <xdr:to>
      <xdr:col>2</xdr:col>
      <xdr:colOff>200025</xdr:colOff>
      <xdr:row>25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21</xdr:row>
      <xdr:rowOff>105834</xdr:rowOff>
    </xdr:from>
    <xdr:to>
      <xdr:col>31</xdr:col>
      <xdr:colOff>357716</xdr:colOff>
      <xdr:row>25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22</xdr:row>
      <xdr:rowOff>105832</xdr:rowOff>
    </xdr:from>
    <xdr:to>
      <xdr:col>18</xdr:col>
      <xdr:colOff>328346</xdr:colOff>
      <xdr:row>25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22</xdr:row>
      <xdr:rowOff>63500</xdr:rowOff>
    </xdr:from>
    <xdr:to>
      <xdr:col>2</xdr:col>
      <xdr:colOff>257175</xdr:colOff>
      <xdr:row>25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21</xdr:row>
      <xdr:rowOff>42334</xdr:rowOff>
    </xdr:from>
    <xdr:to>
      <xdr:col>32</xdr:col>
      <xdr:colOff>432858</xdr:colOff>
      <xdr:row>24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22</xdr:row>
      <xdr:rowOff>105832</xdr:rowOff>
    </xdr:from>
    <xdr:to>
      <xdr:col>18</xdr:col>
      <xdr:colOff>166421</xdr:colOff>
      <xdr:row>25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22</xdr:row>
      <xdr:rowOff>63500</xdr:rowOff>
    </xdr:from>
    <xdr:to>
      <xdr:col>3</xdr:col>
      <xdr:colOff>0</xdr:colOff>
      <xdr:row>25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21</xdr:row>
      <xdr:rowOff>127000</xdr:rowOff>
    </xdr:from>
    <xdr:to>
      <xdr:col>32</xdr:col>
      <xdr:colOff>350308</xdr:colOff>
      <xdr:row>25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22</xdr:row>
      <xdr:rowOff>105832</xdr:rowOff>
    </xdr:from>
    <xdr:to>
      <xdr:col>19</xdr:col>
      <xdr:colOff>42596</xdr:colOff>
      <xdr:row>25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22</xdr:row>
      <xdr:rowOff>63500</xdr:rowOff>
    </xdr:from>
    <xdr:to>
      <xdr:col>2</xdr:col>
      <xdr:colOff>295275</xdr:colOff>
      <xdr:row>25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21</xdr:row>
      <xdr:rowOff>105833</xdr:rowOff>
    </xdr:from>
    <xdr:to>
      <xdr:col>32</xdr:col>
      <xdr:colOff>565149</xdr:colOff>
      <xdr:row>25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22</xdr:row>
      <xdr:rowOff>105832</xdr:rowOff>
    </xdr:from>
    <xdr:to>
      <xdr:col>18</xdr:col>
      <xdr:colOff>328346</xdr:colOff>
      <xdr:row>25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22</xdr:row>
      <xdr:rowOff>63500</xdr:rowOff>
    </xdr:from>
    <xdr:to>
      <xdr:col>2</xdr:col>
      <xdr:colOff>247650</xdr:colOff>
      <xdr:row>25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21</xdr:row>
      <xdr:rowOff>31750</xdr:rowOff>
    </xdr:from>
    <xdr:to>
      <xdr:col>32</xdr:col>
      <xdr:colOff>342899</xdr:colOff>
      <xdr:row>24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22</xdr:row>
      <xdr:rowOff>105832</xdr:rowOff>
    </xdr:from>
    <xdr:to>
      <xdr:col>18</xdr:col>
      <xdr:colOff>328346</xdr:colOff>
      <xdr:row>25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43</xdr:row>
      <xdr:rowOff>63500</xdr:rowOff>
    </xdr:from>
    <xdr:to>
      <xdr:col>2</xdr:col>
      <xdr:colOff>222250</xdr:colOff>
      <xdr:row>46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42</xdr:row>
      <xdr:rowOff>116417</xdr:rowOff>
    </xdr:from>
    <xdr:to>
      <xdr:col>33</xdr:col>
      <xdr:colOff>297392</xdr:colOff>
      <xdr:row>46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43</xdr:row>
      <xdr:rowOff>105832</xdr:rowOff>
    </xdr:from>
    <xdr:to>
      <xdr:col>18</xdr:col>
      <xdr:colOff>223571</xdr:colOff>
      <xdr:row>46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zoomScale="90" zoomScaleNormal="90" workbookViewId="0">
      <selection activeCell="B6" sqref="B6:AE6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7" bestFit="1" customWidth="1"/>
  </cols>
  <sheetData>
    <row r="1" spans="1:36" ht="20.100000000000001" customHeight="1" x14ac:dyDescent="0.2">
      <c r="A1" s="153" t="s">
        <v>193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5"/>
    </row>
    <row r="2" spans="1:36" s="4" customFormat="1" ht="20.100000000000001" customHeight="1" x14ac:dyDescent="0.2">
      <c r="A2" s="156" t="s">
        <v>8</v>
      </c>
      <c r="B2" s="150" t="s">
        <v>191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2"/>
    </row>
    <row r="3" spans="1:36" s="5" customFormat="1" ht="20.100000000000001" customHeight="1" x14ac:dyDescent="0.2">
      <c r="A3" s="156"/>
      <c r="B3" s="149">
        <v>1</v>
      </c>
      <c r="C3" s="149">
        <f>SUM(B3+1)</f>
        <v>2</v>
      </c>
      <c r="D3" s="149">
        <f t="shared" ref="D3:AB3" si="0">SUM(C3+1)</f>
        <v>3</v>
      </c>
      <c r="E3" s="149">
        <f t="shared" si="0"/>
        <v>4</v>
      </c>
      <c r="F3" s="149">
        <f t="shared" si="0"/>
        <v>5</v>
      </c>
      <c r="G3" s="149">
        <v>6</v>
      </c>
      <c r="H3" s="149"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>SUM(AB3+1)</f>
        <v>28</v>
      </c>
      <c r="AD3" s="149">
        <f>SUM(AC3+1)</f>
        <v>29</v>
      </c>
      <c r="AE3" s="149">
        <v>30</v>
      </c>
      <c r="AF3" s="145" t="s">
        <v>13</v>
      </c>
    </row>
    <row r="4" spans="1:36" s="5" customFormat="1" x14ac:dyDescent="0.2">
      <c r="A4" s="156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6"/>
    </row>
    <row r="5" spans="1:36" s="5" customFormat="1" x14ac:dyDescent="0.2">
      <c r="A5" s="58" t="s">
        <v>17</v>
      </c>
      <c r="B5" s="11">
        <v>22.091666666666665</v>
      </c>
      <c r="C5" s="11">
        <v>22.212500000000002</v>
      </c>
      <c r="D5" s="11">
        <v>21.004166666666666</v>
      </c>
      <c r="E5" s="11">
        <v>21.012499999999999</v>
      </c>
      <c r="F5" s="11">
        <v>22.137499999999999</v>
      </c>
      <c r="G5" s="11">
        <v>23.445833333333329</v>
      </c>
      <c r="H5" s="11">
        <v>22.779166666666669</v>
      </c>
      <c r="I5" s="11">
        <v>21.858333333333334</v>
      </c>
      <c r="J5" s="11">
        <v>20.758333333333329</v>
      </c>
      <c r="K5" s="11">
        <v>19.337499999999995</v>
      </c>
      <c r="L5" s="11">
        <v>17.358333333333334</v>
      </c>
      <c r="M5" s="11">
        <v>13.862499999999999</v>
      </c>
      <c r="N5" s="11">
        <v>12.720833333333333</v>
      </c>
      <c r="O5" s="11">
        <v>13.879166666666668</v>
      </c>
      <c r="P5" s="11">
        <v>20.249999999999996</v>
      </c>
      <c r="Q5" s="11">
        <v>21.787499999999994</v>
      </c>
      <c r="R5" s="11">
        <v>23.641666666666666</v>
      </c>
      <c r="S5" s="11">
        <v>18.154166666666672</v>
      </c>
      <c r="T5" s="11">
        <v>16.245833333333334</v>
      </c>
      <c r="U5" s="11">
        <v>20.383333333333336</v>
      </c>
      <c r="V5" s="11">
        <v>23.095833333333335</v>
      </c>
      <c r="W5" s="11">
        <v>23.275000000000002</v>
      </c>
      <c r="X5" s="11">
        <v>22.695833333333329</v>
      </c>
      <c r="Y5" s="11">
        <v>20.920833333333331</v>
      </c>
      <c r="Z5" s="11">
        <v>18.854166666666668</v>
      </c>
      <c r="AA5" s="11">
        <v>18.670833333333334</v>
      </c>
      <c r="AB5" s="122">
        <v>19.337499999999999</v>
      </c>
      <c r="AC5" s="123">
        <v>19.483333333333331</v>
      </c>
      <c r="AD5" s="11">
        <v>19.3</v>
      </c>
      <c r="AE5" s="11">
        <v>19.420833330000001</v>
      </c>
      <c r="AF5" s="95">
        <f>AVERAGE(B5:AE5)</f>
        <v>19.999166666555556</v>
      </c>
    </row>
    <row r="6" spans="1:36" s="5" customFormat="1" x14ac:dyDescent="0.2">
      <c r="A6" s="58" t="s">
        <v>216</v>
      </c>
      <c r="B6" s="11">
        <v>13.366666666666667</v>
      </c>
      <c r="C6" s="11">
        <v>12.066666666666665</v>
      </c>
      <c r="D6" s="11">
        <v>12.758333333333338</v>
      </c>
      <c r="E6" s="11">
        <v>16.816666666666666</v>
      </c>
      <c r="F6" s="11">
        <v>19.158333333333335</v>
      </c>
      <c r="G6" s="11">
        <v>21.379166666666674</v>
      </c>
      <c r="H6" s="11">
        <v>17.304166666666667</v>
      </c>
      <c r="I6" s="11">
        <v>16.512499999999999</v>
      </c>
      <c r="J6" s="11">
        <v>17.479166666666668</v>
      </c>
      <c r="K6" s="11">
        <v>14.533333333333333</v>
      </c>
      <c r="L6" s="11">
        <v>10.025</v>
      </c>
      <c r="M6" s="11">
        <v>9.2583333333333311</v>
      </c>
      <c r="N6" s="11">
        <v>11.141666666666666</v>
      </c>
      <c r="O6" s="11">
        <v>13.383333333333333</v>
      </c>
      <c r="P6" s="11">
        <v>16.775000000000002</v>
      </c>
      <c r="Q6" s="11">
        <v>20.820833333333336</v>
      </c>
      <c r="R6" s="11">
        <v>21.375</v>
      </c>
      <c r="S6" s="11">
        <v>12.454166666666667</v>
      </c>
      <c r="T6" s="11">
        <v>12.141666666666666</v>
      </c>
      <c r="U6" s="11">
        <v>17.270833333333332</v>
      </c>
      <c r="V6" s="11">
        <v>21.674999999999997</v>
      </c>
      <c r="W6" s="11">
        <v>24.020833333333332</v>
      </c>
      <c r="X6" s="11">
        <v>22.120833333333334</v>
      </c>
      <c r="Y6" s="11">
        <v>22.108333333333334</v>
      </c>
      <c r="Z6" s="11">
        <v>19.704166666666666</v>
      </c>
      <c r="AA6" s="11">
        <v>17.054166666666664</v>
      </c>
      <c r="AB6" s="11">
        <v>18.041666666666671</v>
      </c>
      <c r="AC6" s="11">
        <v>18.799999999999997</v>
      </c>
      <c r="AD6" s="11">
        <v>14.204166666666671</v>
      </c>
      <c r="AE6" s="11">
        <v>17.058333333333334</v>
      </c>
      <c r="AF6" s="95">
        <f>AVERAGE(B6:AE6)</f>
        <v>16.69361111111111</v>
      </c>
    </row>
    <row r="7" spans="1:36" x14ac:dyDescent="0.2">
      <c r="A7" s="58" t="s">
        <v>85</v>
      </c>
      <c r="B7" s="11">
        <v>20.229166666666668</v>
      </c>
      <c r="C7" s="11">
        <v>20.341666666666669</v>
      </c>
      <c r="D7" s="11">
        <v>19.779166666666661</v>
      </c>
      <c r="E7" s="11">
        <v>20.033333333333331</v>
      </c>
      <c r="F7" s="11">
        <v>21.879166666666674</v>
      </c>
      <c r="G7" s="11">
        <v>22.983333333333331</v>
      </c>
      <c r="H7" s="11">
        <v>22.991666666666671</v>
      </c>
      <c r="I7" s="11">
        <v>20.279166666666665</v>
      </c>
      <c r="J7" s="11">
        <v>18.891666666666662</v>
      </c>
      <c r="K7" s="11">
        <v>17.608333333333338</v>
      </c>
      <c r="L7" s="11">
        <v>14.674999999999999</v>
      </c>
      <c r="M7" s="11">
        <v>11.225000000000001</v>
      </c>
      <c r="N7" s="11">
        <v>11.808333333333332</v>
      </c>
      <c r="O7" s="11">
        <v>13.0625</v>
      </c>
      <c r="P7" s="11">
        <v>18.383333333333336</v>
      </c>
      <c r="Q7" s="11">
        <v>21.525000000000002</v>
      </c>
      <c r="R7" s="11">
        <v>22.045833333333334</v>
      </c>
      <c r="S7" s="11">
        <v>16.291304347826088</v>
      </c>
      <c r="T7" s="11">
        <v>15.691666666666663</v>
      </c>
      <c r="U7" s="11">
        <v>20.204166666666669</v>
      </c>
      <c r="V7" s="11">
        <v>23.095833333333335</v>
      </c>
      <c r="W7" s="11">
        <v>23.608333333333338</v>
      </c>
      <c r="X7" s="11">
        <v>22.729166666666668</v>
      </c>
      <c r="Y7" s="11">
        <v>22.05</v>
      </c>
      <c r="Z7" s="11">
        <v>19.341666666666665</v>
      </c>
      <c r="AA7" s="11">
        <v>17.091666666666665</v>
      </c>
      <c r="AB7" s="11">
        <v>18.574999999999996</v>
      </c>
      <c r="AC7" s="11">
        <v>19.737500000000001</v>
      </c>
      <c r="AD7" s="11">
        <v>19.029166666666665</v>
      </c>
      <c r="AE7" s="11">
        <v>18.733333333333334</v>
      </c>
      <c r="AF7" s="114">
        <f t="shared" ref="AF7:AF19" si="1">AVERAGE(B7:AE7)</f>
        <v>19.13068236714976</v>
      </c>
    </row>
    <row r="8" spans="1:36" x14ac:dyDescent="0.2">
      <c r="A8" s="58" t="s">
        <v>136</v>
      </c>
      <c r="B8" s="11">
        <v>21.658333333333335</v>
      </c>
      <c r="C8" s="11">
        <v>21.145833333333332</v>
      </c>
      <c r="D8" s="11">
        <v>20.841666666666669</v>
      </c>
      <c r="E8" s="11">
        <v>21.366666666666664</v>
      </c>
      <c r="F8" s="11">
        <v>24.533333333333335</v>
      </c>
      <c r="G8" s="11">
        <v>23.804166666666664</v>
      </c>
      <c r="H8" s="11">
        <v>23.0625</v>
      </c>
      <c r="I8" s="11">
        <v>20.783333333333335</v>
      </c>
      <c r="J8" s="11">
        <v>18.862500000000001</v>
      </c>
      <c r="K8" s="11">
        <v>18.329166666666666</v>
      </c>
      <c r="L8" s="11">
        <v>16.095833333333335</v>
      </c>
      <c r="M8" s="11">
        <v>11.7875</v>
      </c>
      <c r="N8" s="11">
        <v>12.275</v>
      </c>
      <c r="O8" s="11">
        <v>14.133333333333333</v>
      </c>
      <c r="P8" s="11">
        <v>19.645833333333332</v>
      </c>
      <c r="Q8" s="11">
        <v>24.254166666666663</v>
      </c>
      <c r="R8" s="11">
        <v>21.954166666666666</v>
      </c>
      <c r="S8" s="11">
        <v>17.516666666666662</v>
      </c>
      <c r="T8" s="11">
        <v>17.283333333333331</v>
      </c>
      <c r="U8" s="11">
        <v>21.404166666666669</v>
      </c>
      <c r="V8" s="11">
        <v>23.337499999999995</v>
      </c>
      <c r="W8" s="11">
        <v>21.541666666666661</v>
      </c>
      <c r="X8" s="11">
        <v>21.083333333333332</v>
      </c>
      <c r="Y8" s="11">
        <v>20.679166666666664</v>
      </c>
      <c r="Z8" s="11">
        <v>19.737500000000001</v>
      </c>
      <c r="AA8" s="11">
        <v>18.458333333333336</v>
      </c>
      <c r="AB8" s="125">
        <v>21.490909090909089</v>
      </c>
      <c r="AC8" s="125">
        <v>19.921739130434784</v>
      </c>
      <c r="AD8" s="125">
        <v>18.478260869565219</v>
      </c>
      <c r="AE8" s="125">
        <v>20.112500000000001</v>
      </c>
      <c r="AF8" s="114">
        <f t="shared" si="1"/>
        <v>19.852613636363632</v>
      </c>
      <c r="AJ8" t="s">
        <v>23</v>
      </c>
    </row>
    <row r="9" spans="1:36" x14ac:dyDescent="0.2">
      <c r="A9" s="58" t="s">
        <v>1</v>
      </c>
      <c r="B9" s="11">
        <v>20.966666666666672</v>
      </c>
      <c r="C9" s="11">
        <v>21.133333333333333</v>
      </c>
      <c r="D9" s="11">
        <v>19.612500000000001</v>
      </c>
      <c r="E9" s="11">
        <v>21.541666666666668</v>
      </c>
      <c r="F9" s="11">
        <v>24.179166666666664</v>
      </c>
      <c r="G9" s="11">
        <v>25.679166666666664</v>
      </c>
      <c r="H9" s="11">
        <v>24.387500000000003</v>
      </c>
      <c r="I9" s="11">
        <v>22.183333333333337</v>
      </c>
      <c r="J9" s="11">
        <v>19.729166666666664</v>
      </c>
      <c r="K9" s="11">
        <v>18.979166666666668</v>
      </c>
      <c r="L9" s="11">
        <v>14.5625</v>
      </c>
      <c r="M9" s="11">
        <v>14.606249999999999</v>
      </c>
      <c r="N9" s="11">
        <v>14.921739130434782</v>
      </c>
      <c r="O9" s="11">
        <v>16.730434782608693</v>
      </c>
      <c r="P9" s="11">
        <v>21.474999999999998</v>
      </c>
      <c r="Q9" s="11">
        <v>24.791666666666671</v>
      </c>
      <c r="R9" s="131">
        <v>22.962499999999995</v>
      </c>
      <c r="S9" s="11">
        <v>16.933333333333334</v>
      </c>
      <c r="T9" s="11">
        <v>17.612500000000001</v>
      </c>
      <c r="U9" s="11">
        <v>22.166666666666668</v>
      </c>
      <c r="V9" s="11">
        <v>24.641666666666666</v>
      </c>
      <c r="W9" s="11">
        <v>24.254166666666666</v>
      </c>
      <c r="X9" s="11">
        <v>24.17916666666666</v>
      </c>
      <c r="Y9" s="11">
        <v>23.833333333333329</v>
      </c>
      <c r="Z9" s="11">
        <v>22.158333333333331</v>
      </c>
      <c r="AA9" s="11">
        <v>20.929166666666664</v>
      </c>
      <c r="AB9" s="11">
        <v>21.612500000000001</v>
      </c>
      <c r="AC9" s="11">
        <v>22.391666666666666</v>
      </c>
      <c r="AD9" s="11">
        <v>20.183333333333337</v>
      </c>
      <c r="AE9" s="11">
        <v>20.774999999999999</v>
      </c>
      <c r="AF9" s="114">
        <f t="shared" si="1"/>
        <v>21.003753019323671</v>
      </c>
      <c r="AH9" s="12" t="s">
        <v>23</v>
      </c>
    </row>
    <row r="10" spans="1:36" x14ac:dyDescent="0.2">
      <c r="A10" s="58" t="s">
        <v>137</v>
      </c>
      <c r="B10" s="11">
        <v>14.535294117647059</v>
      </c>
      <c r="C10" s="11">
        <v>13.245000000000001</v>
      </c>
      <c r="D10" s="11">
        <v>13.704761904761906</v>
      </c>
      <c r="E10" s="11">
        <v>18.255000000000003</v>
      </c>
      <c r="F10" s="11">
        <v>20.971428571428568</v>
      </c>
      <c r="G10" s="11">
        <v>22.323809523809523</v>
      </c>
      <c r="H10" s="11">
        <v>19.822727272727274</v>
      </c>
      <c r="I10" s="11">
        <v>17.804545454545455</v>
      </c>
      <c r="J10" s="11">
        <v>17.763157894736842</v>
      </c>
      <c r="K10" s="11">
        <v>16.433333333333341</v>
      </c>
      <c r="L10" s="11">
        <v>11.185714285714285</v>
      </c>
      <c r="M10" s="11">
        <v>9.6</v>
      </c>
      <c r="N10" s="11">
        <v>10.491666666666665</v>
      </c>
      <c r="O10" s="11">
        <v>13.033333333333333</v>
      </c>
      <c r="P10" s="11">
        <v>17.081818181818182</v>
      </c>
      <c r="Q10" s="11">
        <v>20.94285714285714</v>
      </c>
      <c r="R10" s="11">
        <v>21.066666666666666</v>
      </c>
      <c r="S10" s="11">
        <v>13.777272727272729</v>
      </c>
      <c r="T10" s="11">
        <v>10.950000000000001</v>
      </c>
      <c r="U10" s="11">
        <v>18.815000000000005</v>
      </c>
      <c r="V10" s="11">
        <v>22.068181818181824</v>
      </c>
      <c r="W10" s="11">
        <v>22.950000000000003</v>
      </c>
      <c r="X10" s="11">
        <v>22.58636363636364</v>
      </c>
      <c r="Y10" s="11">
        <v>22.036363636363635</v>
      </c>
      <c r="Z10" s="11">
        <v>20.104761904761908</v>
      </c>
      <c r="AA10" s="11">
        <v>20.181818181818183</v>
      </c>
      <c r="AB10" s="11">
        <v>19.400000000000002</v>
      </c>
      <c r="AC10" s="11">
        <v>20.422727272727276</v>
      </c>
      <c r="AD10" s="11">
        <v>16.613636363636363</v>
      </c>
      <c r="AE10" s="11">
        <v>15.3304347826087</v>
      </c>
      <c r="AF10" s="114">
        <f t="shared" si="1"/>
        <v>17.449922489126017</v>
      </c>
      <c r="AG10" s="12" t="s">
        <v>23</v>
      </c>
      <c r="AH10" s="12" t="s">
        <v>23</v>
      </c>
      <c r="AI10" t="s">
        <v>23</v>
      </c>
    </row>
    <row r="11" spans="1:36" x14ac:dyDescent="0.2">
      <c r="A11" s="58" t="s">
        <v>19</v>
      </c>
      <c r="B11" s="11">
        <v>17.762499999999999</v>
      </c>
      <c r="C11" s="11">
        <v>16.570833333333333</v>
      </c>
      <c r="D11" s="11">
        <v>17.287499999999998</v>
      </c>
      <c r="E11" s="11">
        <v>19.995652173913044</v>
      </c>
      <c r="F11" s="11">
        <v>23.656521739130437</v>
      </c>
      <c r="G11" s="11">
        <v>23.670833333333334</v>
      </c>
      <c r="H11" s="11">
        <v>20.821739130434779</v>
      </c>
      <c r="I11" s="11">
        <v>20.833333333333332</v>
      </c>
      <c r="J11" s="11">
        <v>21.070833333333336</v>
      </c>
      <c r="K11" s="11">
        <v>18.354166666666668</v>
      </c>
      <c r="L11" s="11">
        <v>14.47826086956522</v>
      </c>
      <c r="M11" s="11">
        <v>12.590476190476192</v>
      </c>
      <c r="N11" s="11">
        <v>14.578947368421053</v>
      </c>
      <c r="O11" s="11">
        <v>15.466666666666665</v>
      </c>
      <c r="P11" s="11">
        <v>18.229166666666661</v>
      </c>
      <c r="Q11" s="11">
        <v>21.833333333333329</v>
      </c>
      <c r="R11" s="11">
        <v>21.970833333333335</v>
      </c>
      <c r="S11" s="11">
        <v>16.674999999999994</v>
      </c>
      <c r="T11" s="11">
        <v>16.220833333333331</v>
      </c>
      <c r="U11" s="11">
        <v>21.125</v>
      </c>
      <c r="V11" s="11">
        <v>23.53478260869565</v>
      </c>
      <c r="W11" s="11">
        <v>23.930434782608696</v>
      </c>
      <c r="X11" s="11">
        <v>24.029166666666665</v>
      </c>
      <c r="Y11" s="11">
        <v>22.841666666666665</v>
      </c>
      <c r="Z11" s="11">
        <v>20.037499999999998</v>
      </c>
      <c r="AA11" s="11">
        <v>20.254166666666666</v>
      </c>
      <c r="AB11" s="11">
        <v>20.966666666666669</v>
      </c>
      <c r="AC11" s="11">
        <v>20.995833333333334</v>
      </c>
      <c r="AD11" s="11">
        <v>19.666666666666668</v>
      </c>
      <c r="AE11" s="11">
        <v>19.020833333333332</v>
      </c>
      <c r="AF11" s="114">
        <f t="shared" si="1"/>
        <v>19.61567160655261</v>
      </c>
      <c r="AH11" s="12" t="s">
        <v>23</v>
      </c>
    </row>
    <row r="12" spans="1:36" x14ac:dyDescent="0.2">
      <c r="A12" s="58" t="s">
        <v>4</v>
      </c>
      <c r="B12" s="11">
        <v>24.295833333333331</v>
      </c>
      <c r="C12" s="11">
        <v>23.766666666666666</v>
      </c>
      <c r="D12" s="11">
        <v>21.475000000000005</v>
      </c>
      <c r="E12" s="11">
        <v>21.645833333333332</v>
      </c>
      <c r="F12" s="11">
        <v>23.417391304347827</v>
      </c>
      <c r="G12" s="11">
        <v>23.083333333333332</v>
      </c>
      <c r="H12" s="11">
        <v>24.012499999999999</v>
      </c>
      <c r="I12" s="11">
        <v>21.762499999999999</v>
      </c>
      <c r="J12" s="11">
        <v>20.354166666666668</v>
      </c>
      <c r="K12" s="11">
        <v>19.495833333333334</v>
      </c>
      <c r="L12" s="11">
        <v>18.491666666666664</v>
      </c>
      <c r="M12" s="11">
        <v>15.026086956521739</v>
      </c>
      <c r="N12" s="11">
        <v>14.399999999999999</v>
      </c>
      <c r="O12" s="11">
        <v>13.841666666666663</v>
      </c>
      <c r="P12" s="11">
        <v>20.129166666666666</v>
      </c>
      <c r="Q12" s="11">
        <v>22.504166666666663</v>
      </c>
      <c r="R12" s="11">
        <v>22.912500000000005</v>
      </c>
      <c r="S12" s="11">
        <v>19.258333333333336</v>
      </c>
      <c r="T12" s="11">
        <v>17.595833333333335</v>
      </c>
      <c r="U12" s="11">
        <v>20.729166666666661</v>
      </c>
      <c r="V12" s="11">
        <v>22.937499999999996</v>
      </c>
      <c r="W12" s="11">
        <v>22.656521739130437</v>
      </c>
      <c r="X12" s="11">
        <v>22.387500000000003</v>
      </c>
      <c r="Y12" s="11">
        <v>20.462499999999999</v>
      </c>
      <c r="Z12" s="11">
        <v>21.229166666666671</v>
      </c>
      <c r="AA12" s="11">
        <v>19.941666666666666</v>
      </c>
      <c r="AB12" s="11">
        <v>20.508695652173913</v>
      </c>
      <c r="AC12" s="129">
        <v>20.9</v>
      </c>
      <c r="AD12" s="125">
        <v>21.839130434782611</v>
      </c>
      <c r="AE12" s="11">
        <v>20.908333333333335</v>
      </c>
      <c r="AF12" s="114">
        <f t="shared" si="1"/>
        <v>20.732288647342994</v>
      </c>
      <c r="AI12" t="s">
        <v>23</v>
      </c>
      <c r="AJ12" t="s">
        <v>23</v>
      </c>
    </row>
    <row r="13" spans="1:36" x14ac:dyDescent="0.2">
      <c r="A13" s="58" t="s">
        <v>5</v>
      </c>
      <c r="B13" s="11">
        <v>16.46</v>
      </c>
      <c r="C13" s="11">
        <v>14</v>
      </c>
      <c r="D13" s="11">
        <v>16.775000000000002</v>
      </c>
      <c r="E13" s="11">
        <v>16.829166666666669</v>
      </c>
      <c r="F13" s="11">
        <v>19.137499999999999</v>
      </c>
      <c r="G13" s="11">
        <v>21.258333333333336</v>
      </c>
      <c r="H13" s="11">
        <v>17.395833333333332</v>
      </c>
      <c r="I13" s="11">
        <v>17.599999999999998</v>
      </c>
      <c r="J13" s="11">
        <v>18.537499999999998</v>
      </c>
      <c r="K13" s="11">
        <v>14.44375</v>
      </c>
      <c r="L13" s="11">
        <v>10.930769230769231</v>
      </c>
      <c r="M13" s="11">
        <v>9.875</v>
      </c>
      <c r="N13" s="11">
        <v>11.9</v>
      </c>
      <c r="O13" s="11">
        <v>12.2875</v>
      </c>
      <c r="P13" s="11">
        <v>16.487499999999997</v>
      </c>
      <c r="Q13" s="11">
        <v>19.958333333333336</v>
      </c>
      <c r="R13" s="11">
        <v>20.695833333333333</v>
      </c>
      <c r="S13" s="11">
        <v>12.945833333333331</v>
      </c>
      <c r="T13" s="11">
        <v>11.862499999999999</v>
      </c>
      <c r="U13" s="11">
        <v>16.591666666666665</v>
      </c>
      <c r="V13" s="11">
        <v>20.608333333333334</v>
      </c>
      <c r="W13" s="11">
        <v>22.970833333333331</v>
      </c>
      <c r="X13" s="11">
        <v>22.775000000000002</v>
      </c>
      <c r="Y13" s="11">
        <v>22.154166666666669</v>
      </c>
      <c r="Z13" s="11">
        <v>19.933333333333334</v>
      </c>
      <c r="AA13" s="11">
        <v>17.045833333333331</v>
      </c>
      <c r="AB13" s="11">
        <v>17.441666666666666</v>
      </c>
      <c r="AC13" s="11">
        <v>18.625</v>
      </c>
      <c r="AD13" s="11">
        <v>14.50416666666667</v>
      </c>
      <c r="AE13" s="11">
        <v>16.404166666666672</v>
      </c>
      <c r="AF13" s="114">
        <f t="shared" si="1"/>
        <v>16.947817307692311</v>
      </c>
      <c r="AG13" s="12" t="s">
        <v>23</v>
      </c>
      <c r="AH13" s="12" t="s">
        <v>23</v>
      </c>
      <c r="AI13" t="s">
        <v>23</v>
      </c>
      <c r="AJ13" t="s">
        <v>23</v>
      </c>
    </row>
    <row r="14" spans="1:36" x14ac:dyDescent="0.2">
      <c r="A14" s="58" t="s">
        <v>138</v>
      </c>
      <c r="B14" s="11">
        <v>20.695833333333333</v>
      </c>
      <c r="C14" s="11">
        <v>22.133333333333336</v>
      </c>
      <c r="D14" s="11">
        <v>19.274999999999999</v>
      </c>
      <c r="E14" s="11">
        <v>20.358333333333334</v>
      </c>
      <c r="F14" s="11">
        <v>22.529166666666669</v>
      </c>
      <c r="G14" s="11">
        <v>23.837500000000002</v>
      </c>
      <c r="H14" s="11">
        <v>23.287499999999994</v>
      </c>
      <c r="I14" s="11">
        <v>21.387500000000003</v>
      </c>
      <c r="J14" s="11">
        <v>20.016666666666669</v>
      </c>
      <c r="K14" s="11">
        <v>18.666666666666664</v>
      </c>
      <c r="L14" s="11">
        <v>15.129166666666665</v>
      </c>
      <c r="M14" s="11">
        <v>12.216666666666669</v>
      </c>
      <c r="N14" s="11">
        <v>12.137500000000001</v>
      </c>
      <c r="O14" s="11">
        <v>13.695833333333335</v>
      </c>
      <c r="P14" s="11">
        <v>19.074999999999999</v>
      </c>
      <c r="Q14" s="11">
        <v>22.979166666666668</v>
      </c>
      <c r="R14" s="11">
        <v>22.649999999999995</v>
      </c>
      <c r="S14" s="11">
        <v>17.170833333333334</v>
      </c>
      <c r="T14" s="11">
        <v>16.024999999999999</v>
      </c>
      <c r="U14" s="11">
        <v>20.137499999999999</v>
      </c>
      <c r="V14" s="11">
        <v>23.629166666666663</v>
      </c>
      <c r="W14" s="11">
        <v>23.829166666666666</v>
      </c>
      <c r="X14" s="11">
        <v>23.137500000000003</v>
      </c>
      <c r="Y14" s="11">
        <v>21.870833333333334</v>
      </c>
      <c r="Z14" s="11">
        <v>20.195833333333333</v>
      </c>
      <c r="AA14" s="11">
        <v>19.208333333333332</v>
      </c>
      <c r="AB14" s="11">
        <v>19.741666666666664</v>
      </c>
      <c r="AC14" s="11">
        <v>20.599999999999998</v>
      </c>
      <c r="AD14" s="11">
        <v>18.899999999999999</v>
      </c>
      <c r="AE14" s="11">
        <v>19.029166666666665</v>
      </c>
      <c r="AF14" s="114">
        <f t="shared" si="1"/>
        <v>19.784861111111113</v>
      </c>
      <c r="AH14" s="12" t="s">
        <v>23</v>
      </c>
      <c r="AJ14" t="s">
        <v>23</v>
      </c>
    </row>
    <row r="15" spans="1:36" x14ac:dyDescent="0.2">
      <c r="A15" s="58" t="s">
        <v>6</v>
      </c>
      <c r="B15" s="11">
        <v>17.945833333333336</v>
      </c>
      <c r="C15" s="11">
        <v>17.645833333333332</v>
      </c>
      <c r="D15" s="11">
        <v>16.05</v>
      </c>
      <c r="E15" s="11">
        <v>18.508333333333329</v>
      </c>
      <c r="F15" s="11">
        <v>21.908333333333335</v>
      </c>
      <c r="G15" s="11">
        <v>23.091666666666665</v>
      </c>
      <c r="H15" s="11">
        <v>20.374999999999996</v>
      </c>
      <c r="I15" s="11">
        <v>18.650000000000002</v>
      </c>
      <c r="J15" s="11">
        <v>19.804166666666671</v>
      </c>
      <c r="K15" s="11">
        <v>18.262499999999999</v>
      </c>
      <c r="L15" s="11">
        <v>13.10416666666667</v>
      </c>
      <c r="M15" s="11">
        <v>10.925000000000002</v>
      </c>
      <c r="N15" s="11">
        <v>10.15</v>
      </c>
      <c r="O15" s="11">
        <v>11.854166666666666</v>
      </c>
      <c r="P15" s="11">
        <v>18.437500000000004</v>
      </c>
      <c r="Q15" s="11">
        <v>21.983333333333338</v>
      </c>
      <c r="R15" s="11">
        <v>20.566666666666663</v>
      </c>
      <c r="S15" s="11">
        <v>15.262500000000001</v>
      </c>
      <c r="T15" s="11">
        <v>13.29166666666667</v>
      </c>
      <c r="U15" s="11">
        <v>20.158333333333331</v>
      </c>
      <c r="V15" s="11">
        <v>23.220833333333331</v>
      </c>
      <c r="W15" s="11">
        <v>22.341666666666669</v>
      </c>
      <c r="X15" s="11">
        <v>22.020833333333332</v>
      </c>
      <c r="Y15" s="11">
        <v>21.475000000000005</v>
      </c>
      <c r="Z15" s="11">
        <v>19.341666666666669</v>
      </c>
      <c r="AA15" s="11">
        <v>20.420833333333331</v>
      </c>
      <c r="AB15" s="11">
        <v>19.720833333333335</v>
      </c>
      <c r="AC15" s="11">
        <v>19.754166666666666</v>
      </c>
      <c r="AD15" s="11">
        <v>17.333333333333336</v>
      </c>
      <c r="AE15" s="11">
        <v>16.066666666666666</v>
      </c>
      <c r="AF15" s="114">
        <f t="shared" si="1"/>
        <v>18.322361111111114</v>
      </c>
      <c r="AH15" s="12" t="s">
        <v>23</v>
      </c>
      <c r="AJ15" t="s">
        <v>23</v>
      </c>
    </row>
    <row r="16" spans="1:36" x14ac:dyDescent="0.2">
      <c r="A16" s="58" t="s">
        <v>127</v>
      </c>
      <c r="B16" s="11">
        <v>20.87083333333333</v>
      </c>
      <c r="C16" s="11">
        <v>21.616666666666664</v>
      </c>
      <c r="D16" s="11">
        <v>18.970833333333331</v>
      </c>
      <c r="E16" s="11">
        <v>19.633333333333336</v>
      </c>
      <c r="F16" s="11">
        <v>21.441666666666666</v>
      </c>
      <c r="G16" s="11">
        <v>23.650000000000002</v>
      </c>
      <c r="H16" s="11">
        <v>23.158333333333328</v>
      </c>
      <c r="I16" s="11">
        <v>21.129166666666666</v>
      </c>
      <c r="J16" s="11">
        <v>21.083333333333332</v>
      </c>
      <c r="K16" s="11">
        <v>18.954166666666662</v>
      </c>
      <c r="L16" s="11">
        <v>15.633333333333333</v>
      </c>
      <c r="M16" s="11">
        <v>11.875</v>
      </c>
      <c r="N16" s="11">
        <v>11.549999999999999</v>
      </c>
      <c r="O16" s="11">
        <v>13.391666666666666</v>
      </c>
      <c r="P16" s="11">
        <v>19.204166666666669</v>
      </c>
      <c r="Q16" s="11">
        <v>22.179166666666664</v>
      </c>
      <c r="R16" s="11">
        <v>22.983333333333334</v>
      </c>
      <c r="S16" s="11">
        <v>17.391666666666669</v>
      </c>
      <c r="T16" s="11">
        <v>14.662500000000001</v>
      </c>
      <c r="U16" s="11">
        <v>20.208333333333336</v>
      </c>
      <c r="V16" s="11">
        <v>23.395833333333332</v>
      </c>
      <c r="W16" s="11">
        <v>24.337500000000002</v>
      </c>
      <c r="X16" s="11">
        <v>23.783333333333328</v>
      </c>
      <c r="Y16" s="11">
        <v>22.408333333333331</v>
      </c>
      <c r="Z16" s="11">
        <v>18.749999999999996</v>
      </c>
      <c r="AA16" s="11">
        <v>18.733333333333334</v>
      </c>
      <c r="AB16" s="11">
        <v>19.012499999999999</v>
      </c>
      <c r="AC16" s="11">
        <v>20.212499999999999</v>
      </c>
      <c r="AD16" s="11">
        <v>17.720833333333335</v>
      </c>
      <c r="AE16" s="11">
        <v>17.945833333333329</v>
      </c>
      <c r="AF16" s="114">
        <f t="shared" si="1"/>
        <v>19.529583333333331</v>
      </c>
      <c r="AH16" s="12" t="s">
        <v>23</v>
      </c>
      <c r="AI16" t="s">
        <v>23</v>
      </c>
    </row>
    <row r="17" spans="1:37" x14ac:dyDescent="0.2">
      <c r="A17" s="58" t="s">
        <v>9</v>
      </c>
      <c r="B17" s="11">
        <v>18.891666666666669</v>
      </c>
      <c r="C17" s="11">
        <v>19.862500000000001</v>
      </c>
      <c r="D17" s="11">
        <v>16.691666666666666</v>
      </c>
      <c r="E17" s="11">
        <v>19.691666666666666</v>
      </c>
      <c r="F17" s="11">
        <v>23.291666666666661</v>
      </c>
      <c r="G17" s="11">
        <v>24.870833333333326</v>
      </c>
      <c r="H17" s="11">
        <v>22.05</v>
      </c>
      <c r="I17" s="11">
        <v>19.804166666666664</v>
      </c>
      <c r="J17" s="11">
        <v>18.729166666666661</v>
      </c>
      <c r="K17" s="11">
        <v>17.849999999999998</v>
      </c>
      <c r="L17" s="11">
        <v>13.533333333333331</v>
      </c>
      <c r="M17" s="11">
        <v>10.908333333333333</v>
      </c>
      <c r="N17" s="11">
        <v>11.4125</v>
      </c>
      <c r="O17" s="11">
        <v>14.816666666666668</v>
      </c>
      <c r="P17" s="11">
        <v>20.545833333333331</v>
      </c>
      <c r="Q17" s="11">
        <v>23.787500000000005</v>
      </c>
      <c r="R17" s="11">
        <v>21.454166666666669</v>
      </c>
      <c r="S17" s="11">
        <v>15.1</v>
      </c>
      <c r="T17" s="11">
        <v>15.641666666666666</v>
      </c>
      <c r="U17" s="11">
        <v>21.599999999999998</v>
      </c>
      <c r="V17" s="11">
        <v>24.537500000000005</v>
      </c>
      <c r="W17" s="11">
        <v>23.570833333333336</v>
      </c>
      <c r="X17" s="11">
        <v>23.470833333333331</v>
      </c>
      <c r="Y17" s="11">
        <v>22.970833333333331</v>
      </c>
      <c r="Z17" s="11">
        <v>20.8</v>
      </c>
      <c r="AA17" s="11">
        <v>20.487499999999997</v>
      </c>
      <c r="AB17" s="11">
        <v>20.4375</v>
      </c>
      <c r="AC17" s="11">
        <v>20.904166666666665</v>
      </c>
      <c r="AD17" s="11">
        <v>19.345833333333335</v>
      </c>
      <c r="AE17" s="11">
        <v>19.350000000000005</v>
      </c>
      <c r="AF17" s="114">
        <f t="shared" si="1"/>
        <v>19.546944444444446</v>
      </c>
      <c r="AJ17" t="s">
        <v>23</v>
      </c>
    </row>
    <row r="18" spans="1:37" x14ac:dyDescent="0.2">
      <c r="A18" s="58" t="s">
        <v>20</v>
      </c>
      <c r="B18" s="11">
        <v>20.95</v>
      </c>
      <c r="C18" s="11">
        <v>20.033333333333335</v>
      </c>
      <c r="D18" s="11">
        <v>19.037500000000001</v>
      </c>
      <c r="E18" s="11">
        <v>22.420833333333334</v>
      </c>
      <c r="F18" s="11">
        <v>25.075000000000003</v>
      </c>
      <c r="G18" s="11">
        <v>24.820833333333336</v>
      </c>
      <c r="H18" s="11">
        <v>25.195833333333329</v>
      </c>
      <c r="I18" s="11">
        <v>22.170833333333334</v>
      </c>
      <c r="J18" s="11">
        <v>19.25</v>
      </c>
      <c r="K18" s="11">
        <v>19.479166666666668</v>
      </c>
      <c r="L18" s="11">
        <v>17.929166666666664</v>
      </c>
      <c r="M18" s="11">
        <v>14.512500000000001</v>
      </c>
      <c r="N18" s="11">
        <v>14.054166666666667</v>
      </c>
      <c r="O18" s="11">
        <v>17.145833333333339</v>
      </c>
      <c r="P18" s="11">
        <v>23.062499999999996</v>
      </c>
      <c r="Q18" s="11">
        <v>24.854166666666668</v>
      </c>
      <c r="R18" s="11">
        <v>24.220833333333335</v>
      </c>
      <c r="S18" s="11">
        <v>20.520833333333332</v>
      </c>
      <c r="T18" s="11">
        <v>21.058333333333334</v>
      </c>
      <c r="U18" s="11">
        <v>24.141666666666666</v>
      </c>
      <c r="V18" s="11">
        <v>24.116666666666674</v>
      </c>
      <c r="W18" s="11">
        <v>23.849999999999998</v>
      </c>
      <c r="X18" s="11">
        <v>23.333333333333332</v>
      </c>
      <c r="Y18" s="11">
        <v>23.816666666666663</v>
      </c>
      <c r="Z18" s="11">
        <v>22.749999999999996</v>
      </c>
      <c r="AA18" s="11">
        <v>19.304166666666664</v>
      </c>
      <c r="AB18" s="11">
        <v>21.362500000000001</v>
      </c>
      <c r="AC18" s="11">
        <v>22.162500000000005</v>
      </c>
      <c r="AD18" s="11">
        <v>21.604166666666671</v>
      </c>
      <c r="AE18" s="11">
        <v>21.679166666666664</v>
      </c>
      <c r="AF18" s="114">
        <f t="shared" si="1"/>
        <v>21.463749999999997</v>
      </c>
      <c r="AG18" s="12" t="s">
        <v>23</v>
      </c>
      <c r="AH18" s="12" t="s">
        <v>23</v>
      </c>
    </row>
    <row r="19" spans="1:37" x14ac:dyDescent="0.2">
      <c r="A19" s="58" t="s">
        <v>7</v>
      </c>
      <c r="B19" s="11">
        <v>23.216666666666665</v>
      </c>
      <c r="C19" s="11">
        <v>24.108333333333334</v>
      </c>
      <c r="D19" s="11">
        <v>20.983333333333338</v>
      </c>
      <c r="E19" s="11">
        <v>21.595833333333328</v>
      </c>
      <c r="F19" s="11">
        <v>22.158333333333331</v>
      </c>
      <c r="G19" s="11">
        <v>23.904166666666665</v>
      </c>
      <c r="H19" s="11">
        <v>24.891666666666669</v>
      </c>
      <c r="I19" s="11">
        <v>22.520833333333329</v>
      </c>
      <c r="J19" s="11">
        <v>21.125</v>
      </c>
      <c r="K19" s="11">
        <v>20.812500000000004</v>
      </c>
      <c r="L19" s="11">
        <v>18.816666666666666</v>
      </c>
      <c r="M19" s="11">
        <v>15.187500000000002</v>
      </c>
      <c r="N19" s="11">
        <v>15.158333333333333</v>
      </c>
      <c r="O19" s="11">
        <v>16.137499999999999</v>
      </c>
      <c r="P19" s="11">
        <v>20.729166666666671</v>
      </c>
      <c r="Q19" s="11">
        <v>22.016666666666666</v>
      </c>
      <c r="R19" s="11">
        <v>23.337499999999991</v>
      </c>
      <c r="S19" s="11">
        <v>18.995833333333334</v>
      </c>
      <c r="T19" s="11">
        <v>16.700000000000003</v>
      </c>
      <c r="U19" s="11">
        <v>20.795833333333334</v>
      </c>
      <c r="V19" s="11">
        <v>23.362500000000001</v>
      </c>
      <c r="W19" s="11">
        <v>24.375</v>
      </c>
      <c r="X19" s="11">
        <v>23.541666666666668</v>
      </c>
      <c r="Y19" s="11">
        <v>22.008333333333329</v>
      </c>
      <c r="Z19" s="11">
        <v>21.574999999999999</v>
      </c>
      <c r="AA19" s="11">
        <v>21.087500000000002</v>
      </c>
      <c r="AB19" s="11">
        <v>20.225000000000001</v>
      </c>
      <c r="AC19" s="11">
        <v>21.033333333333331</v>
      </c>
      <c r="AD19" s="11">
        <v>21.425000000000001</v>
      </c>
      <c r="AE19" s="11">
        <v>21.020833333333336</v>
      </c>
      <c r="AF19" s="114">
        <f t="shared" si="1"/>
        <v>21.094861111111111</v>
      </c>
      <c r="AH19" s="12" t="s">
        <v>23</v>
      </c>
    </row>
    <row r="20" spans="1:37" s="5" customFormat="1" ht="17.100000000000001" customHeight="1" x14ac:dyDescent="0.2">
      <c r="A20" s="59" t="s">
        <v>187</v>
      </c>
      <c r="B20" s="13">
        <f t="shared" ref="B20:AE20" si="2">AVERAGE(B5:B19)</f>
        <v>19.595797385620912</v>
      </c>
      <c r="C20" s="13">
        <f t="shared" si="2"/>
        <v>19.325500000000002</v>
      </c>
      <c r="D20" s="13">
        <f t="shared" si="2"/>
        <v>18.283095238095239</v>
      </c>
      <c r="E20" s="13">
        <f t="shared" si="2"/>
        <v>19.980321256038646</v>
      </c>
      <c r="F20" s="13">
        <f t="shared" si="2"/>
        <v>22.364967218771572</v>
      </c>
      <c r="G20" s="13">
        <f t="shared" si="2"/>
        <v>23.453531746031743</v>
      </c>
      <c r="H20" s="13">
        <f t="shared" si="2"/>
        <v>22.102408871321913</v>
      </c>
      <c r="I20" s="13">
        <f t="shared" si="2"/>
        <v>20.351969696969697</v>
      </c>
      <c r="J20" s="13">
        <f t="shared" si="2"/>
        <v>19.563654970760233</v>
      </c>
      <c r="K20" s="13">
        <f t="shared" si="2"/>
        <v>18.102638888888887</v>
      </c>
      <c r="L20" s="13">
        <f t="shared" si="2"/>
        <v>14.796594070181024</v>
      </c>
      <c r="M20" s="13">
        <f t="shared" si="2"/>
        <v>12.230409765355416</v>
      </c>
      <c r="N20" s="13">
        <f t="shared" si="2"/>
        <v>12.58004576659039</v>
      </c>
      <c r="O20" s="13">
        <f t="shared" si="2"/>
        <v>14.190640096618356</v>
      </c>
      <c r="P20" s="13">
        <f t="shared" si="2"/>
        <v>19.300732323232321</v>
      </c>
      <c r="Q20" s="13">
        <f t="shared" si="2"/>
        <v>22.414523809523814</v>
      </c>
      <c r="R20" s="13">
        <f t="shared" si="2"/>
        <v>22.255833333333332</v>
      </c>
      <c r="S20" s="13">
        <f t="shared" si="2"/>
        <v>16.5631829161177</v>
      </c>
      <c r="T20" s="13">
        <f t="shared" si="2"/>
        <v>15.53222222222222</v>
      </c>
      <c r="U20" s="13">
        <f t="shared" si="2"/>
        <v>20.382111111111112</v>
      </c>
      <c r="V20" s="13">
        <f t="shared" si="2"/>
        <v>23.150475406236279</v>
      </c>
      <c r="W20" s="13">
        <f t="shared" si="2"/>
        <v>23.43413043478261</v>
      </c>
      <c r="X20" s="13">
        <f t="shared" si="2"/>
        <v>22.924924242424247</v>
      </c>
      <c r="Y20" s="13">
        <f t="shared" si="2"/>
        <v>22.109090909090906</v>
      </c>
      <c r="Z20" s="13">
        <f t="shared" si="2"/>
        <v>20.300873015873016</v>
      </c>
      <c r="AA20" s="13">
        <f t="shared" si="2"/>
        <v>19.257954545454545</v>
      </c>
      <c r="AB20" s="13">
        <f t="shared" si="2"/>
        <v>19.8583069828722</v>
      </c>
      <c r="AC20" s="13">
        <f t="shared" si="2"/>
        <v>20.396297760210807</v>
      </c>
      <c r="AD20" s="13">
        <f t="shared" si="2"/>
        <v>18.676512955643393</v>
      </c>
      <c r="AE20" s="13">
        <f t="shared" si="2"/>
        <v>18.857028985285023</v>
      </c>
      <c r="AF20" s="90">
        <f>AVERAGE(AF5:AF19)</f>
        <v>19.411192530821918</v>
      </c>
      <c r="AH20" s="5" t="s">
        <v>23</v>
      </c>
      <c r="AI20" s="5" t="s">
        <v>23</v>
      </c>
    </row>
    <row r="21" spans="1:37" x14ac:dyDescent="0.2">
      <c r="A21" s="47"/>
      <c r="B21" s="48"/>
      <c r="C21" s="48"/>
      <c r="D21" s="48" t="s">
        <v>76</v>
      </c>
      <c r="E21" s="48"/>
      <c r="F21" s="48"/>
      <c r="G21" s="4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55"/>
      <c r="AE21" s="61" t="s">
        <v>23</v>
      </c>
      <c r="AF21" s="86"/>
      <c r="AJ21" t="s">
        <v>23</v>
      </c>
    </row>
    <row r="22" spans="1:37" x14ac:dyDescent="0.2">
      <c r="A22" s="47"/>
      <c r="B22" s="49" t="s">
        <v>77</v>
      </c>
      <c r="C22" s="49"/>
      <c r="D22" s="49"/>
      <c r="E22" s="49"/>
      <c r="F22" s="49"/>
      <c r="G22" s="49"/>
      <c r="H22" s="49"/>
      <c r="I22" s="49"/>
      <c r="J22" s="88"/>
      <c r="K22" s="88"/>
      <c r="L22" s="88"/>
      <c r="M22" s="88" t="s">
        <v>21</v>
      </c>
      <c r="N22" s="88"/>
      <c r="O22" s="88"/>
      <c r="P22" s="88"/>
      <c r="Q22" s="88"/>
      <c r="R22" s="88"/>
      <c r="S22" s="88"/>
      <c r="T22" s="147" t="s">
        <v>192</v>
      </c>
      <c r="U22" s="147"/>
      <c r="V22" s="147"/>
      <c r="W22" s="147"/>
      <c r="X22" s="147"/>
      <c r="Y22" s="88"/>
      <c r="Z22" s="88"/>
      <c r="AA22" s="88"/>
      <c r="AB22" s="88"/>
      <c r="AC22" s="88"/>
      <c r="AD22" s="88"/>
      <c r="AE22" s="88"/>
      <c r="AF22" s="86"/>
      <c r="AH22" s="12" t="s">
        <v>23</v>
      </c>
    </row>
    <row r="23" spans="1:37" x14ac:dyDescent="0.2">
      <c r="A23" s="50"/>
      <c r="B23" s="88"/>
      <c r="C23" s="88"/>
      <c r="D23" s="88"/>
      <c r="E23" s="88"/>
      <c r="F23" s="88"/>
      <c r="G23" s="88"/>
      <c r="H23" s="88"/>
      <c r="I23" s="88"/>
      <c r="J23" s="89"/>
      <c r="K23" s="89"/>
      <c r="L23" s="89"/>
      <c r="M23" s="89" t="s">
        <v>22</v>
      </c>
      <c r="N23" s="89"/>
      <c r="O23" s="89"/>
      <c r="P23" s="89"/>
      <c r="Q23" s="88"/>
      <c r="R23" s="88"/>
      <c r="S23" s="88"/>
      <c r="T23" s="148" t="s">
        <v>73</v>
      </c>
      <c r="U23" s="148"/>
      <c r="V23" s="148"/>
      <c r="W23" s="148"/>
      <c r="X23" s="148"/>
      <c r="Y23" s="88"/>
      <c r="Z23" s="88"/>
      <c r="AA23" s="88"/>
      <c r="AB23" s="88"/>
      <c r="AC23" s="88"/>
      <c r="AD23" s="55"/>
      <c r="AE23" s="55"/>
      <c r="AF23" s="86"/>
    </row>
    <row r="24" spans="1:37" x14ac:dyDescent="0.2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55"/>
      <c r="AE24" s="55"/>
      <c r="AF24" s="86"/>
      <c r="AK24" t="s">
        <v>23</v>
      </c>
    </row>
    <row r="25" spans="1:37" x14ac:dyDescent="0.2">
      <c r="A25" s="50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55"/>
      <c r="AF25" s="86"/>
    </row>
    <row r="26" spans="1:37" x14ac:dyDescent="0.2">
      <c r="A26" s="50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56"/>
      <c r="AF26" s="86"/>
      <c r="AH26" t="s">
        <v>23</v>
      </c>
    </row>
    <row r="27" spans="1:37" ht="13.5" thickBot="1" x14ac:dyDescent="0.25">
      <c r="A27" s="62"/>
      <c r="B27" s="63"/>
      <c r="C27" s="63"/>
      <c r="D27" s="63"/>
      <c r="E27" s="63"/>
      <c r="F27" s="63"/>
      <c r="G27" s="63" t="s">
        <v>23</v>
      </c>
      <c r="H27" s="63"/>
      <c r="I27" s="63"/>
      <c r="J27" s="63"/>
      <c r="K27" s="63"/>
      <c r="L27" s="63" t="s">
        <v>23</v>
      </c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87"/>
    </row>
    <row r="29" spans="1:37" x14ac:dyDescent="0.2">
      <c r="AH29" s="12" t="s">
        <v>23</v>
      </c>
    </row>
    <row r="30" spans="1:37" x14ac:dyDescent="0.2">
      <c r="N30" s="2" t="s">
        <v>23</v>
      </c>
      <c r="AD30" s="2" t="s">
        <v>23</v>
      </c>
    </row>
    <row r="31" spans="1:37" x14ac:dyDescent="0.2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2" t="s">
        <v>23</v>
      </c>
    </row>
    <row r="32" spans="1:37" x14ac:dyDescent="0.2">
      <c r="A32" s="118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2" t="s">
        <v>23</v>
      </c>
      <c r="W32" s="2" t="s">
        <v>23</v>
      </c>
    </row>
    <row r="33" spans="9:34" x14ac:dyDescent="0.2">
      <c r="Z33" s="2" t="s">
        <v>23</v>
      </c>
    </row>
    <row r="34" spans="9:34" x14ac:dyDescent="0.2">
      <c r="AB34" s="2" t="s">
        <v>23</v>
      </c>
    </row>
    <row r="35" spans="9:34" x14ac:dyDescent="0.2">
      <c r="AF35" s="7" t="s">
        <v>23</v>
      </c>
    </row>
    <row r="36" spans="9:34" x14ac:dyDescent="0.2">
      <c r="AH36" t="s">
        <v>23</v>
      </c>
    </row>
    <row r="37" spans="9:34" x14ac:dyDescent="0.2">
      <c r="I37" s="2" t="s">
        <v>23</v>
      </c>
    </row>
    <row r="40" spans="9:34" x14ac:dyDescent="0.2">
      <c r="AE40" s="2" t="s">
        <v>23</v>
      </c>
    </row>
  </sheetData>
  <mergeCells count="36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T22:X22"/>
    <mergeCell ref="T23:X2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4" customWidth="1"/>
    <col min="3" max="3" width="9.5703125" style="45" customWidth="1"/>
    <col min="4" max="4" width="18.140625" style="44" customWidth="1"/>
    <col min="5" max="5" width="14" style="44" customWidth="1"/>
    <col min="6" max="6" width="10.140625" style="44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9" customFormat="1" ht="42.75" customHeight="1" x14ac:dyDescent="0.2">
      <c r="A1" s="17" t="s">
        <v>184</v>
      </c>
      <c r="B1" s="17" t="s">
        <v>24</v>
      </c>
      <c r="C1" s="17" t="s">
        <v>25</v>
      </c>
      <c r="D1" s="17" t="s">
        <v>26</v>
      </c>
      <c r="E1" s="17" t="s">
        <v>27</v>
      </c>
      <c r="F1" s="17" t="s">
        <v>28</v>
      </c>
      <c r="G1" s="17" t="s">
        <v>29</v>
      </c>
      <c r="H1" s="17" t="s">
        <v>78</v>
      </c>
      <c r="I1" s="17" t="s">
        <v>30</v>
      </c>
      <c r="J1" s="18"/>
      <c r="K1" s="18"/>
      <c r="L1" s="18"/>
      <c r="M1" s="18"/>
    </row>
    <row r="2" spans="1:13" s="24" customFormat="1" x14ac:dyDescent="0.2">
      <c r="A2" s="20" t="s">
        <v>139</v>
      </c>
      <c r="B2" s="20" t="s">
        <v>31</v>
      </c>
      <c r="C2" s="21" t="s">
        <v>32</v>
      </c>
      <c r="D2" s="21">
        <v>-20.444199999999999</v>
      </c>
      <c r="E2" s="21">
        <v>-52.875599999999999</v>
      </c>
      <c r="F2" s="21">
        <v>388</v>
      </c>
      <c r="G2" s="22">
        <v>40405</v>
      </c>
      <c r="H2" s="23">
        <v>1</v>
      </c>
      <c r="I2" s="21" t="s">
        <v>33</v>
      </c>
      <c r="J2" s="18"/>
      <c r="K2" s="18"/>
      <c r="L2" s="18"/>
      <c r="M2" s="18"/>
    </row>
    <row r="3" spans="1:13" ht="12.75" customHeight="1" x14ac:dyDescent="0.2">
      <c r="A3" s="20" t="s">
        <v>140</v>
      </c>
      <c r="B3" s="20" t="s">
        <v>31</v>
      </c>
      <c r="C3" s="21" t="s">
        <v>34</v>
      </c>
      <c r="D3" s="23">
        <v>-23.002500000000001</v>
      </c>
      <c r="E3" s="23">
        <v>-55.3294</v>
      </c>
      <c r="F3" s="23">
        <v>431</v>
      </c>
      <c r="G3" s="25">
        <v>39611</v>
      </c>
      <c r="H3" s="23">
        <v>1</v>
      </c>
      <c r="I3" s="21" t="s">
        <v>35</v>
      </c>
      <c r="J3" s="26"/>
      <c r="K3" s="26"/>
      <c r="L3" s="26"/>
      <c r="M3" s="26"/>
    </row>
    <row r="4" spans="1:13" x14ac:dyDescent="0.2">
      <c r="A4" s="20" t="s">
        <v>141</v>
      </c>
      <c r="B4" s="20" t="s">
        <v>31</v>
      </c>
      <c r="C4" s="21" t="s">
        <v>36</v>
      </c>
      <c r="D4" s="27">
        <v>-20.4756</v>
      </c>
      <c r="E4" s="27">
        <v>-55.783900000000003</v>
      </c>
      <c r="F4" s="27">
        <v>155</v>
      </c>
      <c r="G4" s="25">
        <v>39022</v>
      </c>
      <c r="H4" s="23">
        <v>1</v>
      </c>
      <c r="I4" s="21" t="s">
        <v>37</v>
      </c>
      <c r="J4" s="26"/>
      <c r="K4" s="26"/>
      <c r="L4" s="26"/>
      <c r="M4" s="26"/>
    </row>
    <row r="5" spans="1:13" ht="14.25" customHeight="1" x14ac:dyDescent="0.2">
      <c r="A5" s="20" t="s">
        <v>142</v>
      </c>
      <c r="B5" s="20" t="s">
        <v>79</v>
      </c>
      <c r="C5" s="21" t="s">
        <v>80</v>
      </c>
      <c r="D5" s="71">
        <v>-11148083</v>
      </c>
      <c r="E5" s="72">
        <v>-53763736</v>
      </c>
      <c r="F5" s="27">
        <v>347</v>
      </c>
      <c r="G5" s="25">
        <v>43199</v>
      </c>
      <c r="H5" s="23">
        <v>1</v>
      </c>
      <c r="I5" s="21" t="s">
        <v>81</v>
      </c>
      <c r="J5" s="26"/>
      <c r="K5" s="26"/>
      <c r="L5" s="26"/>
      <c r="M5" s="26"/>
    </row>
    <row r="6" spans="1:13" ht="14.25" customHeight="1" x14ac:dyDescent="0.2">
      <c r="A6" s="20" t="s">
        <v>143</v>
      </c>
      <c r="B6" s="20" t="s">
        <v>79</v>
      </c>
      <c r="C6" s="21" t="s">
        <v>82</v>
      </c>
      <c r="D6" s="72">
        <v>-22955028</v>
      </c>
      <c r="E6" s="72">
        <v>-55626001</v>
      </c>
      <c r="F6" s="27">
        <v>605</v>
      </c>
      <c r="G6" s="25">
        <v>43203</v>
      </c>
      <c r="H6" s="23">
        <v>1</v>
      </c>
      <c r="I6" s="21" t="s">
        <v>83</v>
      </c>
      <c r="J6" s="26"/>
      <c r="K6" s="26"/>
      <c r="L6" s="26"/>
      <c r="M6" s="26"/>
    </row>
    <row r="7" spans="1:13" s="29" customFormat="1" x14ac:dyDescent="0.2">
      <c r="A7" s="20" t="s">
        <v>144</v>
      </c>
      <c r="B7" s="20" t="s">
        <v>31</v>
      </c>
      <c r="C7" s="21" t="s">
        <v>38</v>
      </c>
      <c r="D7" s="27">
        <v>-22.1008</v>
      </c>
      <c r="E7" s="27">
        <v>-56.54</v>
      </c>
      <c r="F7" s="27">
        <v>208</v>
      </c>
      <c r="G7" s="25">
        <v>40764</v>
      </c>
      <c r="H7" s="23">
        <v>1</v>
      </c>
      <c r="I7" s="28" t="s">
        <v>39</v>
      </c>
      <c r="J7" s="26"/>
      <c r="K7" s="26"/>
      <c r="L7" s="26"/>
      <c r="M7" s="26"/>
    </row>
    <row r="8" spans="1:13" s="29" customFormat="1" x14ac:dyDescent="0.2">
      <c r="A8" s="20" t="s">
        <v>145</v>
      </c>
      <c r="B8" s="20" t="s">
        <v>31</v>
      </c>
      <c r="C8" s="21" t="s">
        <v>41</v>
      </c>
      <c r="D8" s="27">
        <v>-21.7514</v>
      </c>
      <c r="E8" s="27">
        <v>-52.470599999999997</v>
      </c>
      <c r="F8" s="27">
        <v>387</v>
      </c>
      <c r="G8" s="25">
        <v>41354</v>
      </c>
      <c r="H8" s="23">
        <v>1</v>
      </c>
      <c r="I8" s="28" t="s">
        <v>84</v>
      </c>
      <c r="J8" s="26"/>
      <c r="K8" s="26"/>
      <c r="L8" s="26"/>
      <c r="M8" s="26"/>
    </row>
    <row r="9" spans="1:13" s="29" customFormat="1" x14ac:dyDescent="0.2">
      <c r="A9" s="20" t="s">
        <v>146</v>
      </c>
      <c r="B9" s="20" t="s">
        <v>79</v>
      </c>
      <c r="C9" s="21" t="s">
        <v>86</v>
      </c>
      <c r="D9" s="72">
        <v>-19945539</v>
      </c>
      <c r="E9" s="72">
        <v>-54368533</v>
      </c>
      <c r="F9" s="27">
        <v>624</v>
      </c>
      <c r="G9" s="25">
        <v>43129</v>
      </c>
      <c r="H9" s="23">
        <v>1</v>
      </c>
      <c r="I9" s="28" t="s">
        <v>87</v>
      </c>
      <c r="J9" s="26"/>
      <c r="K9" s="26"/>
      <c r="L9" s="26"/>
      <c r="M9" s="26"/>
    </row>
    <row r="10" spans="1:13" s="29" customFormat="1" x14ac:dyDescent="0.2">
      <c r="A10" s="20" t="s">
        <v>147</v>
      </c>
      <c r="B10" s="20" t="s">
        <v>79</v>
      </c>
      <c r="C10" s="21" t="s">
        <v>88</v>
      </c>
      <c r="D10" s="72">
        <v>-21246756</v>
      </c>
      <c r="E10" s="72">
        <v>-564560442</v>
      </c>
      <c r="F10" s="27">
        <v>329</v>
      </c>
      <c r="G10" s="25" t="s">
        <v>89</v>
      </c>
      <c r="H10" s="23">
        <v>1</v>
      </c>
      <c r="I10" s="28" t="s">
        <v>90</v>
      </c>
      <c r="J10" s="26"/>
      <c r="K10" s="26"/>
      <c r="L10" s="26"/>
      <c r="M10" s="26"/>
    </row>
    <row r="11" spans="1:13" s="29" customFormat="1" x14ac:dyDescent="0.2">
      <c r="A11" s="20" t="s">
        <v>148</v>
      </c>
      <c r="B11" s="20" t="s">
        <v>79</v>
      </c>
      <c r="C11" s="21" t="s">
        <v>91</v>
      </c>
      <c r="D11" s="72">
        <v>-21298278</v>
      </c>
      <c r="E11" s="72">
        <v>-52068917</v>
      </c>
      <c r="F11" s="27">
        <v>345</v>
      </c>
      <c r="G11" s="25">
        <v>43196</v>
      </c>
      <c r="H11" s="23">
        <v>1</v>
      </c>
      <c r="I11" s="28" t="s">
        <v>92</v>
      </c>
      <c r="J11" s="26"/>
      <c r="K11" s="26"/>
      <c r="L11" s="26"/>
      <c r="M11" s="26"/>
    </row>
    <row r="12" spans="1:13" s="29" customFormat="1" x14ac:dyDescent="0.2">
      <c r="A12" s="20" t="s">
        <v>149</v>
      </c>
      <c r="B12" s="20" t="s">
        <v>79</v>
      </c>
      <c r="C12" s="21" t="s">
        <v>93</v>
      </c>
      <c r="D12" s="72">
        <v>-22657056</v>
      </c>
      <c r="E12" s="72">
        <v>-54819306</v>
      </c>
      <c r="F12" s="27">
        <v>456</v>
      </c>
      <c r="G12" s="25">
        <v>43165</v>
      </c>
      <c r="H12" s="23">
        <v>1</v>
      </c>
      <c r="I12" s="28" t="s">
        <v>94</v>
      </c>
      <c r="J12" s="26"/>
      <c r="K12" s="26"/>
      <c r="L12" s="26"/>
      <c r="M12" s="26"/>
    </row>
    <row r="13" spans="1:13" s="81" customFormat="1" ht="15" x14ac:dyDescent="0.25">
      <c r="A13" s="73" t="s">
        <v>150</v>
      </c>
      <c r="B13" s="73" t="s">
        <v>79</v>
      </c>
      <c r="C13" s="74" t="s">
        <v>95</v>
      </c>
      <c r="D13" s="75">
        <v>-19587528</v>
      </c>
      <c r="E13" s="75">
        <v>-54030083</v>
      </c>
      <c r="F13" s="76">
        <v>540</v>
      </c>
      <c r="G13" s="77">
        <v>43206</v>
      </c>
      <c r="H13" s="78">
        <v>1</v>
      </c>
      <c r="I13" s="79" t="s">
        <v>96</v>
      </c>
      <c r="J13" s="80"/>
      <c r="K13" s="80"/>
      <c r="L13" s="80"/>
      <c r="M13" s="80"/>
    </row>
    <row r="14" spans="1:13" x14ac:dyDescent="0.2">
      <c r="A14" s="20" t="s">
        <v>151</v>
      </c>
      <c r="B14" s="20" t="s">
        <v>31</v>
      </c>
      <c r="C14" s="21" t="s">
        <v>97</v>
      </c>
      <c r="D14" s="27">
        <v>-20.45</v>
      </c>
      <c r="E14" s="27">
        <v>-54.616599999999998</v>
      </c>
      <c r="F14" s="27">
        <v>530</v>
      </c>
      <c r="G14" s="25">
        <v>37145</v>
      </c>
      <c r="H14" s="23">
        <v>1</v>
      </c>
      <c r="I14" s="21" t="s">
        <v>42</v>
      </c>
      <c r="J14" s="26"/>
      <c r="K14" s="26"/>
      <c r="L14" s="26"/>
      <c r="M14" s="26"/>
    </row>
    <row r="15" spans="1:13" x14ac:dyDescent="0.2">
      <c r="A15" s="20" t="s">
        <v>152</v>
      </c>
      <c r="B15" s="20" t="s">
        <v>31</v>
      </c>
      <c r="C15" s="21" t="s">
        <v>98</v>
      </c>
      <c r="D15" s="23">
        <v>-19.122499999999999</v>
      </c>
      <c r="E15" s="23">
        <v>-51.720799999999997</v>
      </c>
      <c r="F15" s="27">
        <v>516</v>
      </c>
      <c r="G15" s="25">
        <v>39515</v>
      </c>
      <c r="H15" s="23">
        <v>1</v>
      </c>
      <c r="I15" s="21" t="s">
        <v>43</v>
      </c>
      <c r="J15" s="26"/>
      <c r="K15" s="26"/>
      <c r="L15" s="26" t="s">
        <v>23</v>
      </c>
      <c r="M15" s="26"/>
    </row>
    <row r="16" spans="1:13" x14ac:dyDescent="0.2">
      <c r="A16" s="20" t="s">
        <v>153</v>
      </c>
      <c r="B16" s="20" t="s">
        <v>31</v>
      </c>
      <c r="C16" s="21" t="s">
        <v>99</v>
      </c>
      <c r="D16" s="27">
        <v>-18.802199999999999</v>
      </c>
      <c r="E16" s="27">
        <v>-52.602800000000002</v>
      </c>
      <c r="F16" s="27">
        <v>818</v>
      </c>
      <c r="G16" s="25">
        <v>39070</v>
      </c>
      <c r="H16" s="23">
        <v>1</v>
      </c>
      <c r="I16" s="21" t="s">
        <v>74</v>
      </c>
      <c r="J16" s="26"/>
      <c r="K16" s="26"/>
      <c r="L16" s="26"/>
      <c r="M16" s="26"/>
    </row>
    <row r="17" spans="1:13" ht="13.5" customHeight="1" x14ac:dyDescent="0.2">
      <c r="A17" s="20" t="s">
        <v>154</v>
      </c>
      <c r="B17" s="20" t="s">
        <v>31</v>
      </c>
      <c r="C17" s="21" t="s">
        <v>100</v>
      </c>
      <c r="D17" s="27">
        <v>-18.996700000000001</v>
      </c>
      <c r="E17" s="27">
        <v>-57.637500000000003</v>
      </c>
      <c r="F17" s="27">
        <v>126</v>
      </c>
      <c r="G17" s="25">
        <v>39017</v>
      </c>
      <c r="H17" s="23">
        <v>1</v>
      </c>
      <c r="I17" s="21" t="s">
        <v>44</v>
      </c>
      <c r="J17" s="26"/>
      <c r="K17" s="26"/>
      <c r="L17" s="26"/>
      <c r="M17" s="26"/>
    </row>
    <row r="18" spans="1:13" ht="13.5" customHeight="1" x14ac:dyDescent="0.2">
      <c r="A18" s="20" t="s">
        <v>155</v>
      </c>
      <c r="B18" s="20" t="s">
        <v>31</v>
      </c>
      <c r="C18" s="21" t="s">
        <v>101</v>
      </c>
      <c r="D18" s="27">
        <v>-18.4922</v>
      </c>
      <c r="E18" s="27">
        <v>-53.167200000000001</v>
      </c>
      <c r="F18" s="27">
        <v>730</v>
      </c>
      <c r="G18" s="25">
        <v>41247</v>
      </c>
      <c r="H18" s="23">
        <v>1</v>
      </c>
      <c r="I18" s="28" t="s">
        <v>45</v>
      </c>
      <c r="J18" s="26"/>
      <c r="K18" s="26"/>
      <c r="L18" s="26" t="s">
        <v>23</v>
      </c>
      <c r="M18" s="26"/>
    </row>
    <row r="19" spans="1:13" x14ac:dyDescent="0.2">
      <c r="A19" s="20" t="s">
        <v>156</v>
      </c>
      <c r="B19" s="20" t="s">
        <v>31</v>
      </c>
      <c r="C19" s="21" t="s">
        <v>102</v>
      </c>
      <c r="D19" s="27">
        <v>-18.304400000000001</v>
      </c>
      <c r="E19" s="27">
        <v>-54.440899999999999</v>
      </c>
      <c r="F19" s="27">
        <v>252</v>
      </c>
      <c r="G19" s="25">
        <v>39028</v>
      </c>
      <c r="H19" s="23">
        <v>1</v>
      </c>
      <c r="I19" s="21" t="s">
        <v>46</v>
      </c>
      <c r="J19" s="26"/>
      <c r="K19" s="26"/>
      <c r="L19" s="26" t="s">
        <v>23</v>
      </c>
      <c r="M19" s="26"/>
    </row>
    <row r="20" spans="1:13" x14ac:dyDescent="0.2">
      <c r="A20" s="20" t="s">
        <v>157</v>
      </c>
      <c r="B20" s="20" t="s">
        <v>31</v>
      </c>
      <c r="C20" s="21" t="s">
        <v>103</v>
      </c>
      <c r="D20" s="27">
        <v>-22.193899999999999</v>
      </c>
      <c r="E20" s="30">
        <v>-54.9114</v>
      </c>
      <c r="F20" s="27">
        <v>469</v>
      </c>
      <c r="G20" s="25">
        <v>39011</v>
      </c>
      <c r="H20" s="23">
        <v>1</v>
      </c>
      <c r="I20" s="21" t="s">
        <v>47</v>
      </c>
      <c r="J20" s="26"/>
      <c r="K20" s="26"/>
      <c r="L20" s="26"/>
      <c r="M20" s="26"/>
    </row>
    <row r="21" spans="1:13" x14ac:dyDescent="0.2">
      <c r="A21" s="20" t="s">
        <v>158</v>
      </c>
      <c r="B21" s="20" t="s">
        <v>79</v>
      </c>
      <c r="C21" s="21" t="s">
        <v>104</v>
      </c>
      <c r="D21" s="72">
        <v>-22308694</v>
      </c>
      <c r="E21" s="82">
        <v>-54325833</v>
      </c>
      <c r="F21" s="27">
        <v>340</v>
      </c>
      <c r="G21" s="25">
        <v>43159</v>
      </c>
      <c r="H21" s="23">
        <v>1</v>
      </c>
      <c r="I21" s="21" t="s">
        <v>105</v>
      </c>
      <c r="J21" s="26"/>
      <c r="K21" s="26"/>
      <c r="L21" s="26"/>
      <c r="M21" s="26" t="s">
        <v>23</v>
      </c>
    </row>
    <row r="22" spans="1:13" ht="25.5" x14ac:dyDescent="0.2">
      <c r="A22" s="20" t="s">
        <v>159</v>
      </c>
      <c r="B22" s="20" t="s">
        <v>79</v>
      </c>
      <c r="C22" s="21" t="s">
        <v>106</v>
      </c>
      <c r="D22" s="72">
        <v>-23644881</v>
      </c>
      <c r="E22" s="82">
        <v>-54570289</v>
      </c>
      <c r="F22" s="27">
        <v>319</v>
      </c>
      <c r="G22" s="25">
        <v>43204</v>
      </c>
      <c r="H22" s="23">
        <v>1</v>
      </c>
      <c r="I22" s="21" t="s">
        <v>107</v>
      </c>
      <c r="J22" s="26"/>
      <c r="K22" s="26"/>
      <c r="L22" s="26"/>
      <c r="M22" s="26"/>
    </row>
    <row r="23" spans="1:13" x14ac:dyDescent="0.2">
      <c r="A23" s="20" t="s">
        <v>160</v>
      </c>
      <c r="B23" s="20" t="s">
        <v>79</v>
      </c>
      <c r="C23" s="21" t="s">
        <v>108</v>
      </c>
      <c r="D23" s="72">
        <v>-22092833</v>
      </c>
      <c r="E23" s="82">
        <v>-54798833</v>
      </c>
      <c r="F23" s="27">
        <v>360</v>
      </c>
      <c r="G23" s="25">
        <v>43157</v>
      </c>
      <c r="H23" s="23">
        <v>1</v>
      </c>
      <c r="I23" s="21" t="s">
        <v>109</v>
      </c>
      <c r="J23" s="26"/>
      <c r="K23" s="26"/>
      <c r="L23" s="26"/>
      <c r="M23" s="26"/>
    </row>
    <row r="24" spans="1:13" x14ac:dyDescent="0.2">
      <c r="A24" s="20" t="s">
        <v>161</v>
      </c>
      <c r="B24" s="20" t="s">
        <v>31</v>
      </c>
      <c r="C24" s="21" t="s">
        <v>48</v>
      </c>
      <c r="D24" s="23">
        <v>-23.449400000000001</v>
      </c>
      <c r="E24" s="23">
        <v>-54.181699999999999</v>
      </c>
      <c r="F24" s="23">
        <v>336</v>
      </c>
      <c r="G24" s="25">
        <v>39598</v>
      </c>
      <c r="H24" s="23">
        <v>1</v>
      </c>
      <c r="I24" s="21" t="s">
        <v>49</v>
      </c>
      <c r="J24" s="26"/>
      <c r="K24" s="26"/>
      <c r="L24" s="26" t="s">
        <v>23</v>
      </c>
      <c r="M24" s="26" t="s">
        <v>23</v>
      </c>
    </row>
    <row r="25" spans="1:13" x14ac:dyDescent="0.2">
      <c r="A25" s="20" t="s">
        <v>162</v>
      </c>
      <c r="B25" s="20" t="s">
        <v>31</v>
      </c>
      <c r="C25" s="21" t="s">
        <v>50</v>
      </c>
      <c r="D25" s="27">
        <v>-22.3</v>
      </c>
      <c r="E25" s="27">
        <v>-53.816600000000001</v>
      </c>
      <c r="F25" s="27">
        <v>373.29</v>
      </c>
      <c r="G25" s="25">
        <v>37662</v>
      </c>
      <c r="H25" s="23">
        <v>1</v>
      </c>
      <c r="I25" s="21" t="s">
        <v>51</v>
      </c>
      <c r="J25" s="26"/>
      <c r="K25" s="26"/>
      <c r="L25" s="26" t="s">
        <v>23</v>
      </c>
      <c r="M25" s="26"/>
    </row>
    <row r="26" spans="1:13" s="29" customFormat="1" x14ac:dyDescent="0.2">
      <c r="A26" s="20" t="s">
        <v>163</v>
      </c>
      <c r="B26" s="20" t="s">
        <v>31</v>
      </c>
      <c r="C26" s="21" t="s">
        <v>52</v>
      </c>
      <c r="D26" s="27">
        <v>-21.478200000000001</v>
      </c>
      <c r="E26" s="27">
        <v>-56.136899999999997</v>
      </c>
      <c r="F26" s="27">
        <v>249</v>
      </c>
      <c r="G26" s="25">
        <v>40759</v>
      </c>
      <c r="H26" s="23">
        <v>1</v>
      </c>
      <c r="I26" s="28" t="s">
        <v>53</v>
      </c>
      <c r="J26" s="26"/>
      <c r="K26" s="26"/>
      <c r="L26" s="26"/>
      <c r="M26" s="26"/>
    </row>
    <row r="27" spans="1:13" x14ac:dyDescent="0.2">
      <c r="A27" s="20" t="s">
        <v>164</v>
      </c>
      <c r="B27" s="20" t="s">
        <v>31</v>
      </c>
      <c r="C27" s="21" t="s">
        <v>54</v>
      </c>
      <c r="D27" s="23">
        <v>-22.857199999999999</v>
      </c>
      <c r="E27" s="23">
        <v>-54.605600000000003</v>
      </c>
      <c r="F27" s="23">
        <v>379</v>
      </c>
      <c r="G27" s="25">
        <v>39617</v>
      </c>
      <c r="H27" s="23">
        <v>1</v>
      </c>
      <c r="I27" s="21" t="s">
        <v>55</v>
      </c>
      <c r="J27" s="26"/>
      <c r="K27" s="26"/>
      <c r="L27" s="26"/>
      <c r="M27" s="26"/>
    </row>
    <row r="28" spans="1:13" x14ac:dyDescent="0.2">
      <c r="A28" s="20" t="s">
        <v>165</v>
      </c>
      <c r="B28" s="20" t="s">
        <v>79</v>
      </c>
      <c r="C28" s="21" t="s">
        <v>110</v>
      </c>
      <c r="D28" s="72">
        <v>-22575389</v>
      </c>
      <c r="E28" s="72">
        <v>-55160833</v>
      </c>
      <c r="F28" s="23">
        <v>499</v>
      </c>
      <c r="G28" s="25">
        <v>43166</v>
      </c>
      <c r="H28" s="23">
        <v>1</v>
      </c>
      <c r="I28" s="21" t="s">
        <v>111</v>
      </c>
      <c r="J28" s="26"/>
      <c r="K28" s="26"/>
      <c r="L28" s="26"/>
      <c r="M28" s="26"/>
    </row>
    <row r="29" spans="1:13" ht="12.75" customHeight="1" x14ac:dyDescent="0.2">
      <c r="A29" s="20" t="s">
        <v>166</v>
      </c>
      <c r="B29" s="20" t="s">
        <v>31</v>
      </c>
      <c r="C29" s="21" t="s">
        <v>112</v>
      </c>
      <c r="D29" s="27">
        <v>-21.609200000000001</v>
      </c>
      <c r="E29" s="27">
        <v>-55.177799999999998</v>
      </c>
      <c r="F29" s="27">
        <v>401</v>
      </c>
      <c r="G29" s="25">
        <v>39065</v>
      </c>
      <c r="H29" s="23">
        <v>1</v>
      </c>
      <c r="I29" s="21" t="s">
        <v>56</v>
      </c>
      <c r="J29" s="26"/>
      <c r="K29" s="26"/>
      <c r="L29" s="26"/>
      <c r="M29" s="26"/>
    </row>
    <row r="30" spans="1:13" ht="12.75" customHeight="1" x14ac:dyDescent="0.2">
      <c r="A30" s="20" t="s">
        <v>167</v>
      </c>
      <c r="B30" s="20" t="s">
        <v>79</v>
      </c>
      <c r="C30" s="21" t="s">
        <v>113</v>
      </c>
      <c r="D30" s="72">
        <v>-21450972</v>
      </c>
      <c r="E30" s="72">
        <v>-54341972</v>
      </c>
      <c r="F30" s="27">
        <v>500</v>
      </c>
      <c r="G30" s="25">
        <v>43153</v>
      </c>
      <c r="H30" s="23">
        <v>1</v>
      </c>
      <c r="I30" s="21" t="s">
        <v>114</v>
      </c>
      <c r="J30" s="26"/>
      <c r="K30" s="26"/>
      <c r="L30" s="26"/>
      <c r="M30" s="26"/>
    </row>
    <row r="31" spans="1:13" ht="12.75" customHeight="1" x14ac:dyDescent="0.2">
      <c r="A31" s="20" t="s">
        <v>168</v>
      </c>
      <c r="B31" s="20" t="s">
        <v>79</v>
      </c>
      <c r="C31" s="21" t="s">
        <v>115</v>
      </c>
      <c r="D31" s="72">
        <v>-22078528</v>
      </c>
      <c r="E31" s="72">
        <v>-53465889</v>
      </c>
      <c r="F31" s="27">
        <v>372</v>
      </c>
      <c r="G31" s="25">
        <v>43199</v>
      </c>
      <c r="H31" s="23">
        <v>1</v>
      </c>
      <c r="I31" s="21" t="s">
        <v>116</v>
      </c>
      <c r="J31" s="26"/>
      <c r="K31" s="26"/>
      <c r="L31" s="26"/>
      <c r="M31" s="26"/>
    </row>
    <row r="32" spans="1:13" s="29" customFormat="1" x14ac:dyDescent="0.2">
      <c r="A32" s="20" t="s">
        <v>169</v>
      </c>
      <c r="B32" s="20" t="s">
        <v>31</v>
      </c>
      <c r="C32" s="21" t="s">
        <v>117</v>
      </c>
      <c r="D32" s="27">
        <v>-20.395600000000002</v>
      </c>
      <c r="E32" s="27">
        <v>-56.431699999999999</v>
      </c>
      <c r="F32" s="27">
        <v>140</v>
      </c>
      <c r="G32" s="25">
        <v>39023</v>
      </c>
      <c r="H32" s="23">
        <v>1</v>
      </c>
      <c r="I32" s="21" t="s">
        <v>57</v>
      </c>
      <c r="J32" s="26"/>
      <c r="K32" s="26"/>
      <c r="L32" s="26"/>
      <c r="M32" s="26" t="s">
        <v>23</v>
      </c>
    </row>
    <row r="33" spans="1:13" x14ac:dyDescent="0.2">
      <c r="A33" s="20" t="s">
        <v>170</v>
      </c>
      <c r="B33" s="20" t="s">
        <v>31</v>
      </c>
      <c r="C33" s="21" t="s">
        <v>118</v>
      </c>
      <c r="D33" s="27">
        <v>-18.988900000000001</v>
      </c>
      <c r="E33" s="27">
        <v>-56.623100000000001</v>
      </c>
      <c r="F33" s="27">
        <v>104</v>
      </c>
      <c r="G33" s="25">
        <v>38932</v>
      </c>
      <c r="H33" s="23">
        <v>1</v>
      </c>
      <c r="I33" s="21" t="s">
        <v>58</v>
      </c>
      <c r="J33" s="26"/>
      <c r="K33" s="26"/>
      <c r="L33" s="26"/>
      <c r="M33" s="26"/>
    </row>
    <row r="34" spans="1:13" s="29" customFormat="1" x14ac:dyDescent="0.2">
      <c r="A34" s="20" t="s">
        <v>171</v>
      </c>
      <c r="B34" s="20" t="s">
        <v>31</v>
      </c>
      <c r="C34" s="21" t="s">
        <v>119</v>
      </c>
      <c r="D34" s="27">
        <v>-19.414300000000001</v>
      </c>
      <c r="E34" s="27">
        <v>-51.1053</v>
      </c>
      <c r="F34" s="27">
        <v>424</v>
      </c>
      <c r="G34" s="25" t="s">
        <v>59</v>
      </c>
      <c r="H34" s="23">
        <v>1</v>
      </c>
      <c r="I34" s="21" t="s">
        <v>60</v>
      </c>
      <c r="J34" s="26"/>
      <c r="K34" s="26"/>
      <c r="L34" s="26"/>
      <c r="M34" s="26"/>
    </row>
    <row r="35" spans="1:13" s="29" customFormat="1" x14ac:dyDescent="0.2">
      <c r="A35" s="20" t="s">
        <v>172</v>
      </c>
      <c r="B35" s="20" t="s">
        <v>79</v>
      </c>
      <c r="C35" s="21" t="s">
        <v>120</v>
      </c>
      <c r="D35" s="72">
        <v>-18072711</v>
      </c>
      <c r="E35" s="72">
        <v>-54548811</v>
      </c>
      <c r="F35" s="27">
        <v>251</v>
      </c>
      <c r="G35" s="25">
        <v>43133</v>
      </c>
      <c r="H35" s="23">
        <v>1</v>
      </c>
      <c r="I35" s="21" t="s">
        <v>121</v>
      </c>
      <c r="J35" s="26"/>
      <c r="K35" s="26"/>
      <c r="L35" s="26"/>
      <c r="M35" s="26" t="s">
        <v>23</v>
      </c>
    </row>
    <row r="36" spans="1:13" x14ac:dyDescent="0.2">
      <c r="A36" s="20" t="s">
        <v>173</v>
      </c>
      <c r="B36" s="20" t="s">
        <v>31</v>
      </c>
      <c r="C36" s="21" t="s">
        <v>122</v>
      </c>
      <c r="D36" s="27">
        <v>-22.533300000000001</v>
      </c>
      <c r="E36" s="27">
        <v>-55.533299999999997</v>
      </c>
      <c r="F36" s="27">
        <v>650</v>
      </c>
      <c r="G36" s="25">
        <v>37140</v>
      </c>
      <c r="H36" s="23">
        <v>1</v>
      </c>
      <c r="I36" s="21" t="s">
        <v>61</v>
      </c>
      <c r="J36" s="26"/>
      <c r="K36" s="26"/>
      <c r="L36" s="26"/>
      <c r="M36" s="26"/>
    </row>
    <row r="37" spans="1:13" x14ac:dyDescent="0.2">
      <c r="A37" s="20" t="s">
        <v>174</v>
      </c>
      <c r="B37" s="20" t="s">
        <v>31</v>
      </c>
      <c r="C37" s="21" t="s">
        <v>123</v>
      </c>
      <c r="D37" s="27">
        <v>-21.7058</v>
      </c>
      <c r="E37" s="27">
        <v>-57.5533</v>
      </c>
      <c r="F37" s="27">
        <v>85</v>
      </c>
      <c r="G37" s="25">
        <v>39014</v>
      </c>
      <c r="H37" s="23">
        <v>1</v>
      </c>
      <c r="I37" s="21" t="s">
        <v>62</v>
      </c>
      <c r="J37" s="26"/>
      <c r="K37" s="26"/>
      <c r="L37" s="26"/>
      <c r="M37" s="26"/>
    </row>
    <row r="38" spans="1:13" s="29" customFormat="1" x14ac:dyDescent="0.2">
      <c r="A38" s="20" t="s">
        <v>175</v>
      </c>
      <c r="B38" s="20" t="s">
        <v>31</v>
      </c>
      <c r="C38" s="21" t="s">
        <v>124</v>
      </c>
      <c r="D38" s="27">
        <v>-19.420100000000001</v>
      </c>
      <c r="E38" s="27">
        <v>-54.553100000000001</v>
      </c>
      <c r="F38" s="27">
        <v>647</v>
      </c>
      <c r="G38" s="25">
        <v>39067</v>
      </c>
      <c r="H38" s="23">
        <v>1</v>
      </c>
      <c r="I38" s="21" t="s">
        <v>75</v>
      </c>
      <c r="J38" s="26"/>
      <c r="K38" s="26"/>
      <c r="L38" s="26"/>
      <c r="M38" s="26"/>
    </row>
    <row r="39" spans="1:13" s="29" customFormat="1" x14ac:dyDescent="0.2">
      <c r="A39" s="20" t="s">
        <v>176</v>
      </c>
      <c r="B39" s="20" t="s">
        <v>79</v>
      </c>
      <c r="C39" s="21" t="s">
        <v>125</v>
      </c>
      <c r="D39" s="72">
        <v>-20466094</v>
      </c>
      <c r="E39" s="72">
        <v>-53763028</v>
      </c>
      <c r="F39" s="27">
        <v>442</v>
      </c>
      <c r="G39" s="25">
        <v>43118</v>
      </c>
      <c r="H39" s="23">
        <v>1</v>
      </c>
      <c r="I39" s="21"/>
      <c r="J39" s="26"/>
      <c r="K39" s="26"/>
      <c r="L39" s="26"/>
      <c r="M39" s="26"/>
    </row>
    <row r="40" spans="1:13" x14ac:dyDescent="0.2">
      <c r="A40" s="20" t="s">
        <v>177</v>
      </c>
      <c r="B40" s="20" t="s">
        <v>31</v>
      </c>
      <c r="C40" s="21" t="s">
        <v>126</v>
      </c>
      <c r="D40" s="23">
        <v>-21.774999999999999</v>
      </c>
      <c r="E40" s="23">
        <v>-54.528100000000002</v>
      </c>
      <c r="F40" s="23">
        <v>329</v>
      </c>
      <c r="G40" s="25">
        <v>39625</v>
      </c>
      <c r="H40" s="23">
        <v>1</v>
      </c>
      <c r="I40" s="21" t="s">
        <v>63</v>
      </c>
      <c r="J40" s="26"/>
      <c r="K40" s="26"/>
      <c r="L40" s="26"/>
      <c r="M40" s="26" t="s">
        <v>23</v>
      </c>
    </row>
    <row r="41" spans="1:13" s="34" customFormat="1" ht="15" customHeight="1" x14ac:dyDescent="0.2">
      <c r="A41" s="31" t="s">
        <v>178</v>
      </c>
      <c r="B41" s="31" t="s">
        <v>79</v>
      </c>
      <c r="C41" s="21" t="s">
        <v>128</v>
      </c>
      <c r="D41" s="83">
        <v>-21305889</v>
      </c>
      <c r="E41" s="83">
        <v>-52820375</v>
      </c>
      <c r="F41" s="32">
        <v>383</v>
      </c>
      <c r="G41" s="22">
        <v>43209</v>
      </c>
      <c r="H41" s="21">
        <v>1</v>
      </c>
      <c r="I41" s="31" t="s">
        <v>129</v>
      </c>
      <c r="J41" s="33"/>
      <c r="K41" s="33"/>
      <c r="L41" s="33"/>
      <c r="M41" s="33"/>
    </row>
    <row r="42" spans="1:13" s="34" customFormat="1" ht="15" customHeight="1" x14ac:dyDescent="0.2">
      <c r="A42" s="31" t="s">
        <v>179</v>
      </c>
      <c r="B42" s="31" t="s">
        <v>31</v>
      </c>
      <c r="C42" s="21" t="s">
        <v>130</v>
      </c>
      <c r="D42" s="83">
        <v>-20981633</v>
      </c>
      <c r="E42" s="32">
        <v>-54.971899999999998</v>
      </c>
      <c r="F42" s="32">
        <v>464</v>
      </c>
      <c r="G42" s="22" t="s">
        <v>64</v>
      </c>
      <c r="H42" s="21">
        <v>1</v>
      </c>
      <c r="I42" s="31" t="s">
        <v>65</v>
      </c>
      <c r="J42" s="33"/>
      <c r="K42" s="33"/>
      <c r="L42" s="33"/>
      <c r="M42" s="33"/>
    </row>
    <row r="43" spans="1:13" s="29" customFormat="1" x14ac:dyDescent="0.2">
      <c r="A43" s="20" t="s">
        <v>180</v>
      </c>
      <c r="B43" s="20" t="s">
        <v>31</v>
      </c>
      <c r="C43" s="21" t="s">
        <v>131</v>
      </c>
      <c r="D43" s="23">
        <v>-23.966899999999999</v>
      </c>
      <c r="E43" s="23">
        <v>-55.0242</v>
      </c>
      <c r="F43" s="23">
        <v>402</v>
      </c>
      <c r="G43" s="25">
        <v>39605</v>
      </c>
      <c r="H43" s="23">
        <v>1</v>
      </c>
      <c r="I43" s="21" t="s">
        <v>66</v>
      </c>
      <c r="J43" s="26"/>
      <c r="K43" s="26"/>
      <c r="L43" s="26"/>
      <c r="M43" s="26"/>
    </row>
    <row r="44" spans="1:13" s="29" customFormat="1" x14ac:dyDescent="0.2">
      <c r="A44" s="20" t="s">
        <v>181</v>
      </c>
      <c r="B44" s="20" t="s">
        <v>79</v>
      </c>
      <c r="C44" s="21" t="s">
        <v>132</v>
      </c>
      <c r="D44" s="72">
        <v>-20351444</v>
      </c>
      <c r="E44" s="72">
        <v>-51430222</v>
      </c>
      <c r="F44" s="23">
        <v>374</v>
      </c>
      <c r="G44" s="25">
        <v>43196</v>
      </c>
      <c r="H44" s="23">
        <v>1</v>
      </c>
      <c r="I44" s="21" t="s">
        <v>133</v>
      </c>
      <c r="J44" s="26"/>
      <c r="K44" s="26"/>
      <c r="L44" s="26"/>
      <c r="M44" s="26"/>
    </row>
    <row r="45" spans="1:13" s="36" customFormat="1" x14ac:dyDescent="0.2">
      <c r="A45" s="31" t="s">
        <v>182</v>
      </c>
      <c r="B45" s="31" t="s">
        <v>31</v>
      </c>
      <c r="C45" s="21" t="s">
        <v>134</v>
      </c>
      <c r="D45" s="21">
        <v>-17.634699999999999</v>
      </c>
      <c r="E45" s="21">
        <v>-54.760100000000001</v>
      </c>
      <c r="F45" s="21">
        <v>486</v>
      </c>
      <c r="G45" s="22" t="s">
        <v>67</v>
      </c>
      <c r="H45" s="21">
        <v>1</v>
      </c>
      <c r="I45" s="23" t="s">
        <v>68</v>
      </c>
      <c r="J45" s="35"/>
      <c r="K45" s="35"/>
      <c r="L45" s="35"/>
      <c r="M45" s="35"/>
    </row>
    <row r="46" spans="1:13" x14ac:dyDescent="0.2">
      <c r="A46" s="20" t="s">
        <v>183</v>
      </c>
      <c r="B46" s="20" t="s">
        <v>31</v>
      </c>
      <c r="C46" s="21" t="s">
        <v>135</v>
      </c>
      <c r="D46" s="23">
        <v>-20.783300000000001</v>
      </c>
      <c r="E46" s="23">
        <v>-51.7</v>
      </c>
      <c r="F46" s="23">
        <v>313</v>
      </c>
      <c r="G46" s="25">
        <v>37137</v>
      </c>
      <c r="H46" s="23">
        <v>1</v>
      </c>
      <c r="I46" s="21" t="s">
        <v>69</v>
      </c>
      <c r="J46" s="26"/>
      <c r="K46" s="26"/>
      <c r="L46" s="26"/>
      <c r="M46" s="26"/>
    </row>
    <row r="47" spans="1:13" ht="18" customHeight="1" x14ac:dyDescent="0.2">
      <c r="A47" s="37"/>
      <c r="B47" s="38"/>
      <c r="C47" s="39"/>
      <c r="D47" s="39"/>
      <c r="E47" s="39"/>
      <c r="F47" s="39"/>
      <c r="G47" s="17" t="s">
        <v>70</v>
      </c>
      <c r="H47" s="21">
        <f>SUM(H2:H46)</f>
        <v>45</v>
      </c>
      <c r="I47" s="37"/>
      <c r="J47" s="26"/>
      <c r="K47" s="26"/>
      <c r="L47" s="26"/>
      <c r="M47" s="26"/>
    </row>
    <row r="48" spans="1:13" x14ac:dyDescent="0.2">
      <c r="A48" s="26" t="s">
        <v>71</v>
      </c>
      <c r="B48" s="40"/>
      <c r="C48" s="40"/>
      <c r="D48" s="40"/>
      <c r="E48" s="40"/>
      <c r="F48" s="40"/>
      <c r="G48" s="26"/>
      <c r="H48" s="41"/>
      <c r="I48" s="26"/>
      <c r="J48" s="26"/>
      <c r="K48" s="26"/>
      <c r="L48" s="26"/>
      <c r="M48" s="26"/>
    </row>
    <row r="49" spans="1:13" x14ac:dyDescent="0.2">
      <c r="A49" s="42" t="s">
        <v>72</v>
      </c>
      <c r="B49" s="43"/>
      <c r="C49" s="43"/>
      <c r="D49" s="43"/>
      <c r="E49" s="43"/>
      <c r="F49" s="43"/>
      <c r="G49" s="26"/>
      <c r="H49" s="26"/>
      <c r="I49" s="26"/>
      <c r="J49" s="26"/>
      <c r="K49" s="26"/>
      <c r="L49" s="26"/>
      <c r="M49" s="26"/>
    </row>
    <row r="50" spans="1:13" x14ac:dyDescent="0.2">
      <c r="A50" s="26"/>
      <c r="B50" s="43"/>
      <c r="C50" s="43"/>
      <c r="D50" s="43"/>
      <c r="E50" s="43"/>
      <c r="F50" s="43"/>
      <c r="G50" s="26"/>
      <c r="H50" s="26"/>
      <c r="I50" s="26"/>
      <c r="J50" s="26"/>
      <c r="K50" s="26"/>
      <c r="L50" s="26"/>
      <c r="M50" s="26"/>
    </row>
    <row r="51" spans="1:13" x14ac:dyDescent="0.2">
      <c r="A51" s="26"/>
      <c r="B51" s="43"/>
      <c r="C51" s="43"/>
      <c r="D51" s="43"/>
      <c r="E51" s="43"/>
      <c r="F51" s="43"/>
      <c r="G51" s="26"/>
      <c r="H51" s="26"/>
      <c r="I51" s="26"/>
      <c r="J51" s="26"/>
      <c r="K51" s="26"/>
      <c r="L51" s="26"/>
      <c r="M51" s="26"/>
    </row>
    <row r="52" spans="1:13" x14ac:dyDescent="0.2">
      <c r="A52" s="26"/>
      <c r="B52" s="43"/>
      <c r="C52" s="43"/>
      <c r="D52" s="43"/>
      <c r="E52" s="43"/>
      <c r="F52" s="43"/>
      <c r="G52" s="26"/>
      <c r="H52" s="26"/>
      <c r="I52" s="26"/>
      <c r="J52" s="26"/>
      <c r="K52" s="26"/>
      <c r="L52" s="26"/>
      <c r="M52" s="26"/>
    </row>
    <row r="53" spans="1:13" x14ac:dyDescent="0.2">
      <c r="A53" s="26"/>
      <c r="B53" s="43"/>
      <c r="C53" s="43"/>
      <c r="D53" s="43"/>
      <c r="E53" s="43"/>
      <c r="F53" s="43"/>
      <c r="G53" s="26"/>
      <c r="H53" s="26"/>
      <c r="I53" s="26"/>
      <c r="J53" s="26"/>
      <c r="K53" s="26"/>
      <c r="L53" s="26"/>
      <c r="M53" s="26"/>
    </row>
    <row r="54" spans="1:13" x14ac:dyDescent="0.2">
      <c r="A54" s="26"/>
      <c r="B54" s="43"/>
      <c r="C54" s="43"/>
      <c r="D54" s="43"/>
      <c r="E54" s="43"/>
      <c r="F54" s="43"/>
      <c r="G54" s="26"/>
      <c r="H54" s="26"/>
      <c r="I54" s="26"/>
      <c r="J54" s="26"/>
      <c r="K54" s="26"/>
      <c r="L54" s="26"/>
      <c r="M54" s="26"/>
    </row>
    <row r="55" spans="1:13" x14ac:dyDescent="0.2">
      <c r="A55" s="26"/>
      <c r="B55" s="43"/>
      <c r="C55" s="43"/>
      <c r="D55" s="43"/>
      <c r="E55" s="43"/>
      <c r="F55" s="43"/>
      <c r="G55" s="26"/>
      <c r="H55" s="26"/>
      <c r="I55" s="26"/>
      <c r="J55" s="26"/>
      <c r="K55" s="26"/>
      <c r="L55" s="26"/>
      <c r="M55" s="26"/>
    </row>
    <row r="56" spans="1:13" x14ac:dyDescent="0.2">
      <c r="A56" s="26"/>
      <c r="B56" s="43"/>
      <c r="C56" s="43"/>
      <c r="D56" s="43"/>
      <c r="E56" s="43"/>
      <c r="F56" s="43"/>
      <c r="G56" s="26"/>
      <c r="H56" s="26"/>
      <c r="I56" s="26"/>
      <c r="J56" s="26"/>
      <c r="K56" s="26"/>
      <c r="L56" s="26"/>
      <c r="M56" s="26"/>
    </row>
    <row r="57" spans="1:13" x14ac:dyDescent="0.2">
      <c r="A57" s="26"/>
      <c r="B57" s="43"/>
      <c r="C57" s="43"/>
      <c r="D57" s="43"/>
      <c r="E57" s="43"/>
      <c r="F57" s="43"/>
      <c r="G57" s="26"/>
      <c r="H57" s="26"/>
      <c r="I57" s="26"/>
      <c r="J57" s="26"/>
      <c r="K57" s="26"/>
      <c r="L57" s="26"/>
      <c r="M57" s="26"/>
    </row>
    <row r="58" spans="1:13" x14ac:dyDescent="0.2">
      <c r="A58" s="26"/>
      <c r="B58" s="43"/>
      <c r="C58" s="43"/>
      <c r="D58" s="43"/>
      <c r="E58" s="43"/>
      <c r="F58" s="43"/>
      <c r="G58" s="26"/>
      <c r="H58" s="26"/>
      <c r="I58" s="26"/>
      <c r="J58" s="26"/>
      <c r="K58" s="26"/>
      <c r="L58" s="26"/>
      <c r="M58" s="26"/>
    </row>
    <row r="59" spans="1:13" x14ac:dyDescent="0.2">
      <c r="A59" s="26"/>
      <c r="B59" s="43"/>
      <c r="C59" s="43"/>
      <c r="D59" s="43"/>
      <c r="E59" s="43"/>
      <c r="F59" s="43" t="s">
        <v>23</v>
      </c>
      <c r="G59" s="26"/>
      <c r="H59" s="26"/>
      <c r="I59" s="26"/>
      <c r="J59" s="26"/>
      <c r="K59" s="26"/>
      <c r="L59" s="26"/>
      <c r="M59" s="26"/>
    </row>
    <row r="60" spans="1:13" x14ac:dyDescent="0.2">
      <c r="A60" s="26"/>
      <c r="B60" s="43"/>
      <c r="C60" s="43"/>
      <c r="D60" s="43"/>
      <c r="E60" s="43"/>
      <c r="F60" s="43"/>
      <c r="G60" s="26"/>
      <c r="H60" s="26"/>
      <c r="I60" s="26"/>
      <c r="J60" s="26"/>
      <c r="K60" s="26"/>
      <c r="L60" s="26"/>
      <c r="M60" s="26"/>
    </row>
    <row r="61" spans="1:13" x14ac:dyDescent="0.2">
      <c r="A61" s="26"/>
      <c r="B61" s="43"/>
      <c r="C61" s="43"/>
      <c r="D61" s="43"/>
      <c r="E61" s="43"/>
      <c r="F61" s="43"/>
      <c r="G61" s="26"/>
      <c r="H61" s="26"/>
      <c r="I61" s="26"/>
      <c r="J61" s="26"/>
      <c r="K61" s="26"/>
      <c r="L61" s="26"/>
      <c r="M61" s="26"/>
    </row>
    <row r="62" spans="1:13" x14ac:dyDescent="0.2">
      <c r="A62" s="26"/>
      <c r="B62" s="43"/>
      <c r="C62" s="43"/>
      <c r="D62" s="43"/>
      <c r="E62" s="43"/>
      <c r="F62" s="43"/>
      <c r="G62" s="26"/>
      <c r="H62" s="26"/>
      <c r="I62" s="26"/>
      <c r="J62" s="26"/>
      <c r="K62" s="26"/>
      <c r="L62" s="26"/>
      <c r="M62" s="26"/>
    </row>
    <row r="63" spans="1:13" x14ac:dyDescent="0.2">
      <c r="A63" s="26"/>
      <c r="B63" s="43"/>
      <c r="C63" s="43"/>
      <c r="D63" s="43"/>
      <c r="E63" s="43"/>
      <c r="F63" s="43"/>
      <c r="G63" s="26"/>
      <c r="H63" s="26"/>
      <c r="I63" s="26"/>
      <c r="J63" s="26"/>
      <c r="K63" s="26"/>
      <c r="L63" s="26"/>
      <c r="M63" s="26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zoomScale="90" zoomScaleNormal="90" workbookViewId="0">
      <selection activeCell="B6" sqref="B6:AE6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9" bestFit="1" customWidth="1"/>
  </cols>
  <sheetData>
    <row r="1" spans="1:38" ht="20.100000000000001" customHeight="1" x14ac:dyDescent="0.2">
      <c r="A1" s="157" t="s">
        <v>194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9"/>
    </row>
    <row r="2" spans="1:38" ht="20.100000000000001" customHeight="1" x14ac:dyDescent="0.2">
      <c r="A2" s="162" t="s">
        <v>8</v>
      </c>
      <c r="B2" s="150" t="s">
        <v>190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2"/>
    </row>
    <row r="3" spans="1:38" s="4" customFormat="1" ht="20.100000000000001" customHeight="1" x14ac:dyDescent="0.2">
      <c r="A3" s="163"/>
      <c r="B3" s="160">
        <v>1</v>
      </c>
      <c r="C3" s="160">
        <f>SUM(B3+1)</f>
        <v>2</v>
      </c>
      <c r="D3" s="160">
        <f t="shared" ref="D3:AD3" si="0">SUM(C3+1)</f>
        <v>3</v>
      </c>
      <c r="E3" s="160">
        <f t="shared" si="0"/>
        <v>4</v>
      </c>
      <c r="F3" s="160">
        <f t="shared" si="0"/>
        <v>5</v>
      </c>
      <c r="G3" s="160">
        <f t="shared" si="0"/>
        <v>6</v>
      </c>
      <c r="H3" s="160">
        <f t="shared" si="0"/>
        <v>7</v>
      </c>
      <c r="I3" s="160">
        <f t="shared" si="0"/>
        <v>8</v>
      </c>
      <c r="J3" s="160">
        <f t="shared" si="0"/>
        <v>9</v>
      </c>
      <c r="K3" s="160">
        <f t="shared" si="0"/>
        <v>10</v>
      </c>
      <c r="L3" s="160">
        <f t="shared" si="0"/>
        <v>11</v>
      </c>
      <c r="M3" s="160">
        <f t="shared" si="0"/>
        <v>12</v>
      </c>
      <c r="N3" s="160">
        <f t="shared" si="0"/>
        <v>13</v>
      </c>
      <c r="O3" s="160">
        <f t="shared" si="0"/>
        <v>14</v>
      </c>
      <c r="P3" s="160">
        <f t="shared" si="0"/>
        <v>15</v>
      </c>
      <c r="Q3" s="160">
        <f t="shared" si="0"/>
        <v>16</v>
      </c>
      <c r="R3" s="160">
        <f t="shared" si="0"/>
        <v>17</v>
      </c>
      <c r="S3" s="160">
        <f t="shared" si="0"/>
        <v>18</v>
      </c>
      <c r="T3" s="160">
        <f t="shared" si="0"/>
        <v>19</v>
      </c>
      <c r="U3" s="160">
        <f t="shared" si="0"/>
        <v>20</v>
      </c>
      <c r="V3" s="160">
        <f t="shared" si="0"/>
        <v>21</v>
      </c>
      <c r="W3" s="160">
        <f t="shared" si="0"/>
        <v>22</v>
      </c>
      <c r="X3" s="160">
        <f t="shared" si="0"/>
        <v>23</v>
      </c>
      <c r="Y3" s="160">
        <f t="shared" si="0"/>
        <v>24</v>
      </c>
      <c r="Z3" s="160">
        <f t="shared" si="0"/>
        <v>25</v>
      </c>
      <c r="AA3" s="160">
        <f t="shared" si="0"/>
        <v>26</v>
      </c>
      <c r="AB3" s="160">
        <f t="shared" si="0"/>
        <v>27</v>
      </c>
      <c r="AC3" s="160">
        <f t="shared" si="0"/>
        <v>28</v>
      </c>
      <c r="AD3" s="160">
        <f t="shared" si="0"/>
        <v>29</v>
      </c>
      <c r="AE3" s="165">
        <v>30</v>
      </c>
      <c r="AF3" s="103" t="s">
        <v>14</v>
      </c>
      <c r="AG3" s="60" t="s">
        <v>13</v>
      </c>
    </row>
    <row r="4" spans="1:38" s="5" customFormat="1" ht="20.100000000000001" customHeight="1" x14ac:dyDescent="0.2">
      <c r="A4" s="164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6"/>
      <c r="AF4" s="103" t="s">
        <v>12</v>
      </c>
      <c r="AG4" s="60" t="s">
        <v>12</v>
      </c>
    </row>
    <row r="5" spans="1:38" s="5" customFormat="1" x14ac:dyDescent="0.2">
      <c r="A5" s="58" t="s">
        <v>17</v>
      </c>
      <c r="B5" s="11">
        <v>28.2</v>
      </c>
      <c r="C5" s="11">
        <v>29.1</v>
      </c>
      <c r="D5" s="11">
        <v>25.5</v>
      </c>
      <c r="E5" s="11">
        <v>29.2</v>
      </c>
      <c r="F5" s="11">
        <v>31.5</v>
      </c>
      <c r="G5" s="11">
        <v>33.6</v>
      </c>
      <c r="H5" s="11">
        <v>32.200000000000003</v>
      </c>
      <c r="I5" s="11">
        <v>26</v>
      </c>
      <c r="J5" s="11">
        <v>22.9</v>
      </c>
      <c r="K5" s="11">
        <v>22.5</v>
      </c>
      <c r="L5" s="11">
        <v>22.4</v>
      </c>
      <c r="M5" s="11">
        <v>21</v>
      </c>
      <c r="N5" s="11">
        <v>23.8</v>
      </c>
      <c r="O5" s="11">
        <v>26.9</v>
      </c>
      <c r="P5" s="11">
        <v>30.5</v>
      </c>
      <c r="Q5" s="11">
        <v>33.5</v>
      </c>
      <c r="R5" s="11">
        <v>33.6</v>
      </c>
      <c r="S5" s="11">
        <v>22.8</v>
      </c>
      <c r="T5" s="11">
        <v>26.3</v>
      </c>
      <c r="U5" s="11">
        <v>29.7</v>
      </c>
      <c r="V5" s="11">
        <v>33</v>
      </c>
      <c r="W5" s="11">
        <v>33.6</v>
      </c>
      <c r="X5" s="11">
        <v>33.299999999999997</v>
      </c>
      <c r="Y5" s="11">
        <v>31.9</v>
      </c>
      <c r="Z5" s="11">
        <v>30</v>
      </c>
      <c r="AA5" s="11">
        <v>28.1</v>
      </c>
      <c r="AB5" s="122">
        <v>28.7</v>
      </c>
      <c r="AC5" s="123">
        <v>30.5</v>
      </c>
      <c r="AD5" s="11">
        <v>27.1</v>
      </c>
      <c r="AE5" s="11">
        <v>30.2</v>
      </c>
      <c r="AF5" s="115">
        <f>MAX(B5:AE5)</f>
        <v>33.6</v>
      </c>
      <c r="AG5" s="92">
        <f>AVERAGE(B5:AE5)</f>
        <v>28.58666666666667</v>
      </c>
    </row>
    <row r="6" spans="1:38" s="5" customFormat="1" x14ac:dyDescent="0.2">
      <c r="A6" s="58" t="s">
        <v>216</v>
      </c>
      <c r="B6" s="11">
        <v>17.3</v>
      </c>
      <c r="C6" s="11">
        <v>12.8</v>
      </c>
      <c r="D6" s="11">
        <v>19.899999999999999</v>
      </c>
      <c r="E6" s="11">
        <v>24.3</v>
      </c>
      <c r="F6" s="11">
        <v>26.2</v>
      </c>
      <c r="G6" s="11">
        <v>27.9</v>
      </c>
      <c r="H6" s="11">
        <v>23.1</v>
      </c>
      <c r="I6" s="11">
        <v>22.2</v>
      </c>
      <c r="J6" s="11">
        <v>20.7</v>
      </c>
      <c r="K6" s="11">
        <v>16.100000000000001</v>
      </c>
      <c r="L6" s="11">
        <v>14.1</v>
      </c>
      <c r="M6" s="11">
        <v>17.2</v>
      </c>
      <c r="N6" s="11">
        <v>20</v>
      </c>
      <c r="O6" s="11">
        <v>20.399999999999999</v>
      </c>
      <c r="P6" s="11">
        <v>26.5</v>
      </c>
      <c r="Q6" s="11">
        <v>28.5</v>
      </c>
      <c r="R6" s="11">
        <v>24.8</v>
      </c>
      <c r="S6" s="11">
        <v>17.7</v>
      </c>
      <c r="T6" s="11">
        <v>19.7</v>
      </c>
      <c r="U6" s="11">
        <v>24.4</v>
      </c>
      <c r="V6" s="11">
        <v>28.9</v>
      </c>
      <c r="W6" s="11">
        <v>28.2</v>
      </c>
      <c r="X6" s="11">
        <v>28.7</v>
      </c>
      <c r="Y6" s="11">
        <v>28.6</v>
      </c>
      <c r="Z6" s="11">
        <v>26.2</v>
      </c>
      <c r="AA6" s="11">
        <v>22.3</v>
      </c>
      <c r="AB6" s="11">
        <v>24.3</v>
      </c>
      <c r="AC6" s="11">
        <v>26.5</v>
      </c>
      <c r="AD6" s="11">
        <v>20.100000000000001</v>
      </c>
      <c r="AE6" s="11">
        <v>25.8</v>
      </c>
      <c r="AF6" s="115">
        <f>MAX(B6:AE6)</f>
        <v>28.9</v>
      </c>
      <c r="AG6" s="92">
        <f>AVERAGE(B6:AE6)</f>
        <v>22.77999999999999</v>
      </c>
    </row>
    <row r="7" spans="1:38" x14ac:dyDescent="0.2">
      <c r="A7" s="58" t="s">
        <v>85</v>
      </c>
      <c r="B7" s="11">
        <v>28.2</v>
      </c>
      <c r="C7" s="11">
        <v>26.4</v>
      </c>
      <c r="D7" s="11">
        <v>26.4</v>
      </c>
      <c r="E7" s="11">
        <v>28.1</v>
      </c>
      <c r="F7" s="11">
        <v>31.1</v>
      </c>
      <c r="G7" s="11">
        <v>31.7</v>
      </c>
      <c r="H7" s="11">
        <v>30.4</v>
      </c>
      <c r="I7" s="11">
        <v>27.4</v>
      </c>
      <c r="J7" s="11">
        <v>22.8</v>
      </c>
      <c r="K7" s="11">
        <v>19.8</v>
      </c>
      <c r="L7" s="11">
        <v>20.100000000000001</v>
      </c>
      <c r="M7" s="11">
        <v>19.399999999999999</v>
      </c>
      <c r="N7" s="11">
        <v>22.1</v>
      </c>
      <c r="O7" s="11">
        <v>25</v>
      </c>
      <c r="P7" s="11">
        <v>30.2</v>
      </c>
      <c r="Q7" s="11">
        <v>31.2</v>
      </c>
      <c r="R7" s="11">
        <v>29.1</v>
      </c>
      <c r="S7" s="11">
        <v>20.7</v>
      </c>
      <c r="T7" s="11">
        <v>23.9</v>
      </c>
      <c r="U7" s="11">
        <v>29.9</v>
      </c>
      <c r="V7" s="11">
        <v>33</v>
      </c>
      <c r="W7" s="11">
        <v>30.8</v>
      </c>
      <c r="X7" s="11">
        <v>31</v>
      </c>
      <c r="Y7" s="11">
        <v>30.4</v>
      </c>
      <c r="Z7" s="11">
        <v>28.5</v>
      </c>
      <c r="AA7" s="11">
        <v>26.8</v>
      </c>
      <c r="AB7" s="11">
        <v>28</v>
      </c>
      <c r="AC7" s="11">
        <v>29.2</v>
      </c>
      <c r="AD7" s="11">
        <v>26.5</v>
      </c>
      <c r="AE7" s="11">
        <v>28.7</v>
      </c>
      <c r="AF7" s="116">
        <f t="shared" ref="AF7:AF19" si="1">MAX(B7:AE7)</f>
        <v>33</v>
      </c>
      <c r="AG7" s="105">
        <f t="shared" ref="AG7:AG19" si="2">AVERAGE(B7:AE7)</f>
        <v>27.226666666666667</v>
      </c>
    </row>
    <row r="8" spans="1:38" x14ac:dyDescent="0.2">
      <c r="A8" s="58" t="s">
        <v>136</v>
      </c>
      <c r="B8" s="11">
        <v>29.1</v>
      </c>
      <c r="C8" s="11">
        <v>29.1</v>
      </c>
      <c r="D8" s="11">
        <v>27.3</v>
      </c>
      <c r="E8" s="11">
        <v>29.6</v>
      </c>
      <c r="F8" s="11">
        <v>32.6</v>
      </c>
      <c r="G8" s="11">
        <v>31.6</v>
      </c>
      <c r="H8" s="11">
        <v>31.6</v>
      </c>
      <c r="I8" s="11">
        <v>28.9</v>
      </c>
      <c r="J8" s="11">
        <v>22</v>
      </c>
      <c r="K8" s="11">
        <v>22.3</v>
      </c>
      <c r="L8" s="11">
        <v>22.2</v>
      </c>
      <c r="M8" s="11">
        <v>21</v>
      </c>
      <c r="N8" s="11">
        <v>22.9</v>
      </c>
      <c r="O8" s="11">
        <v>25.1</v>
      </c>
      <c r="P8" s="11">
        <v>30.4</v>
      </c>
      <c r="Q8" s="11">
        <v>32</v>
      </c>
      <c r="R8" s="11">
        <v>30.1</v>
      </c>
      <c r="S8" s="11">
        <v>21.2</v>
      </c>
      <c r="T8" s="11">
        <v>25.1</v>
      </c>
      <c r="U8" s="11">
        <v>30.1</v>
      </c>
      <c r="V8" s="11">
        <v>30.5</v>
      </c>
      <c r="W8" s="11">
        <v>30.6</v>
      </c>
      <c r="X8" s="11">
        <v>30.5</v>
      </c>
      <c r="Y8" s="11">
        <v>31</v>
      </c>
      <c r="Z8" s="11">
        <v>29.4</v>
      </c>
      <c r="AA8" s="11">
        <v>28</v>
      </c>
      <c r="AB8" s="125">
        <v>29.5</v>
      </c>
      <c r="AC8" s="125">
        <v>29.7</v>
      </c>
      <c r="AD8" s="125">
        <v>27.7</v>
      </c>
      <c r="AE8" s="125">
        <v>29.5</v>
      </c>
      <c r="AF8" s="116">
        <f t="shared" si="1"/>
        <v>32.6</v>
      </c>
      <c r="AG8" s="105">
        <f t="shared" si="2"/>
        <v>28.02</v>
      </c>
      <c r="AI8" s="12" t="s">
        <v>23</v>
      </c>
    </row>
    <row r="9" spans="1:38" x14ac:dyDescent="0.2">
      <c r="A9" s="58" t="s">
        <v>1</v>
      </c>
      <c r="B9" s="11">
        <v>26.2</v>
      </c>
      <c r="C9" s="11">
        <v>25</v>
      </c>
      <c r="D9" s="11">
        <v>25</v>
      </c>
      <c r="E9" s="11">
        <v>28.1</v>
      </c>
      <c r="F9" s="11">
        <v>30.9</v>
      </c>
      <c r="G9" s="11">
        <v>30.5</v>
      </c>
      <c r="H9" s="11">
        <v>29</v>
      </c>
      <c r="I9" s="11">
        <v>27.8</v>
      </c>
      <c r="J9" s="11">
        <v>22.5</v>
      </c>
      <c r="K9" s="11">
        <v>20.3</v>
      </c>
      <c r="L9" s="11">
        <v>19.3</v>
      </c>
      <c r="M9" s="11">
        <v>20.8</v>
      </c>
      <c r="N9" s="11">
        <v>23.5</v>
      </c>
      <c r="O9" s="11">
        <v>25.3</v>
      </c>
      <c r="P9" s="11">
        <v>29.6</v>
      </c>
      <c r="Q9" s="11">
        <v>30.9</v>
      </c>
      <c r="R9" s="131">
        <v>27.6</v>
      </c>
      <c r="S9" s="11">
        <v>20.8</v>
      </c>
      <c r="T9" s="11">
        <v>25.1</v>
      </c>
      <c r="U9" s="11">
        <v>28.5</v>
      </c>
      <c r="V9" s="11">
        <v>29.9</v>
      </c>
      <c r="W9" s="11">
        <v>29.8</v>
      </c>
      <c r="X9" s="11">
        <v>30.1</v>
      </c>
      <c r="Y9" s="11">
        <v>30.7</v>
      </c>
      <c r="Z9" s="11">
        <v>28.6</v>
      </c>
      <c r="AA9" s="11">
        <v>26.7</v>
      </c>
      <c r="AB9" s="11">
        <v>27.9</v>
      </c>
      <c r="AC9" s="11">
        <v>28.9</v>
      </c>
      <c r="AD9" s="11">
        <v>26.4</v>
      </c>
      <c r="AE9" s="11">
        <v>28.3</v>
      </c>
      <c r="AF9" s="116">
        <f t="shared" si="1"/>
        <v>30.9</v>
      </c>
      <c r="AG9" s="105">
        <f t="shared" si="2"/>
        <v>26.8</v>
      </c>
      <c r="AI9" s="12" t="s">
        <v>23</v>
      </c>
    </row>
    <row r="10" spans="1:38" x14ac:dyDescent="0.2">
      <c r="A10" s="58" t="s">
        <v>137</v>
      </c>
      <c r="B10" s="11">
        <v>16.2</v>
      </c>
      <c r="C10" s="11">
        <v>14.4</v>
      </c>
      <c r="D10" s="11">
        <v>20.3</v>
      </c>
      <c r="E10" s="11">
        <v>24.6</v>
      </c>
      <c r="F10" s="11">
        <v>26.5</v>
      </c>
      <c r="G10" s="11">
        <v>29.5</v>
      </c>
      <c r="H10" s="11">
        <v>23.5</v>
      </c>
      <c r="I10" s="11">
        <v>22.8</v>
      </c>
      <c r="J10" s="11">
        <v>19.2</v>
      </c>
      <c r="K10" s="11">
        <v>17.2</v>
      </c>
      <c r="L10" s="11">
        <v>15.7</v>
      </c>
      <c r="M10" s="11">
        <v>17.399999999999999</v>
      </c>
      <c r="N10" s="11">
        <v>21</v>
      </c>
      <c r="O10" s="11">
        <v>22.5</v>
      </c>
      <c r="P10" s="11">
        <v>25.1</v>
      </c>
      <c r="Q10" s="11">
        <v>29.1</v>
      </c>
      <c r="R10" s="11">
        <v>25.5</v>
      </c>
      <c r="S10" s="11">
        <v>17.899999999999999</v>
      </c>
      <c r="T10" s="11">
        <v>20.7</v>
      </c>
      <c r="U10" s="11">
        <v>23.7</v>
      </c>
      <c r="V10" s="11">
        <v>30.3</v>
      </c>
      <c r="W10" s="11">
        <v>30.4</v>
      </c>
      <c r="X10" s="11">
        <v>29.9</v>
      </c>
      <c r="Y10" s="11">
        <v>30</v>
      </c>
      <c r="Z10" s="11">
        <v>26.6</v>
      </c>
      <c r="AA10" s="11">
        <v>25.2</v>
      </c>
      <c r="AB10" s="11">
        <v>24.9</v>
      </c>
      <c r="AC10" s="11">
        <v>27.9</v>
      </c>
      <c r="AD10" s="11">
        <v>20.6</v>
      </c>
      <c r="AE10" s="11">
        <v>27</v>
      </c>
      <c r="AF10" s="116">
        <f t="shared" si="1"/>
        <v>30.4</v>
      </c>
      <c r="AG10" s="105">
        <f t="shared" si="2"/>
        <v>23.52</v>
      </c>
      <c r="AH10" s="12" t="s">
        <v>23</v>
      </c>
      <c r="AI10" t="s">
        <v>23</v>
      </c>
      <c r="AJ10" t="s">
        <v>23</v>
      </c>
      <c r="AL10" t="s">
        <v>23</v>
      </c>
    </row>
    <row r="11" spans="1:38" x14ac:dyDescent="0.2">
      <c r="A11" s="58" t="s">
        <v>19</v>
      </c>
      <c r="B11" s="11">
        <v>22.5</v>
      </c>
      <c r="C11" s="11">
        <v>17.5</v>
      </c>
      <c r="D11" s="11">
        <v>23.1</v>
      </c>
      <c r="E11" s="11">
        <v>28.1</v>
      </c>
      <c r="F11" s="11">
        <v>30.4</v>
      </c>
      <c r="G11" s="11">
        <v>30.5</v>
      </c>
      <c r="H11" s="11">
        <v>24.8</v>
      </c>
      <c r="I11" s="11">
        <v>27.2</v>
      </c>
      <c r="J11" s="11">
        <v>22.7</v>
      </c>
      <c r="K11" s="11">
        <v>21.7</v>
      </c>
      <c r="L11" s="11">
        <v>20.2</v>
      </c>
      <c r="M11" s="11">
        <v>21.3</v>
      </c>
      <c r="N11" s="11">
        <v>23.8</v>
      </c>
      <c r="O11" s="11">
        <v>24.9</v>
      </c>
      <c r="P11" s="11">
        <v>28.8</v>
      </c>
      <c r="Q11" s="11">
        <v>31</v>
      </c>
      <c r="R11" s="11">
        <v>26.2</v>
      </c>
      <c r="S11" s="11">
        <v>22.4</v>
      </c>
      <c r="T11" s="11">
        <v>23.3</v>
      </c>
      <c r="U11" s="11">
        <v>28.1</v>
      </c>
      <c r="V11" s="11">
        <v>29.9</v>
      </c>
      <c r="W11" s="11">
        <v>30</v>
      </c>
      <c r="X11" s="11">
        <v>29.8</v>
      </c>
      <c r="Y11" s="11">
        <v>31</v>
      </c>
      <c r="Z11" s="11">
        <v>26.3</v>
      </c>
      <c r="AA11" s="11">
        <v>27.3</v>
      </c>
      <c r="AB11" s="11">
        <v>28</v>
      </c>
      <c r="AC11" s="11">
        <v>29.7</v>
      </c>
      <c r="AD11" s="11">
        <v>24.9</v>
      </c>
      <c r="AE11" s="11">
        <v>28.5</v>
      </c>
      <c r="AF11" s="116">
        <f t="shared" si="1"/>
        <v>31</v>
      </c>
      <c r="AG11" s="105">
        <f t="shared" si="2"/>
        <v>26.129999999999995</v>
      </c>
      <c r="AK11" t="s">
        <v>23</v>
      </c>
      <c r="AL11" t="s">
        <v>23</v>
      </c>
    </row>
    <row r="12" spans="1:38" x14ac:dyDescent="0.2">
      <c r="A12" s="58" t="s">
        <v>4</v>
      </c>
      <c r="B12" s="11">
        <v>32.299999999999997</v>
      </c>
      <c r="C12" s="11">
        <v>33.200000000000003</v>
      </c>
      <c r="D12" s="11">
        <v>25.1</v>
      </c>
      <c r="E12" s="11">
        <v>30</v>
      </c>
      <c r="F12" s="11">
        <v>31.9</v>
      </c>
      <c r="G12" s="11">
        <v>32</v>
      </c>
      <c r="H12" s="11">
        <v>33.1</v>
      </c>
      <c r="I12" s="11">
        <v>30.5</v>
      </c>
      <c r="J12" s="11">
        <v>23.2</v>
      </c>
      <c r="K12" s="11">
        <v>23.6</v>
      </c>
      <c r="L12" s="11">
        <v>22.2</v>
      </c>
      <c r="M12" s="11">
        <v>21</v>
      </c>
      <c r="N12" s="11">
        <v>23.6</v>
      </c>
      <c r="O12" s="11">
        <v>22.7</v>
      </c>
      <c r="P12" s="11">
        <v>30.8</v>
      </c>
      <c r="Q12" s="11">
        <v>31.6</v>
      </c>
      <c r="R12" s="11">
        <v>32.299999999999997</v>
      </c>
      <c r="S12" s="11">
        <v>25.2</v>
      </c>
      <c r="T12" s="11">
        <v>25</v>
      </c>
      <c r="U12" s="11">
        <v>29.6</v>
      </c>
      <c r="V12" s="11">
        <v>31.8</v>
      </c>
      <c r="W12" s="11">
        <v>31.4</v>
      </c>
      <c r="X12" s="11">
        <v>31.4</v>
      </c>
      <c r="Y12" s="11">
        <v>31.6</v>
      </c>
      <c r="Z12" s="11">
        <v>30.6</v>
      </c>
      <c r="AA12" s="11">
        <v>27.8</v>
      </c>
      <c r="AB12" s="11">
        <v>29.2</v>
      </c>
      <c r="AC12" s="129">
        <v>31.1</v>
      </c>
      <c r="AD12" s="125">
        <v>29.6</v>
      </c>
      <c r="AE12" s="11">
        <v>29.5</v>
      </c>
      <c r="AF12" s="116">
        <f t="shared" si="1"/>
        <v>33.200000000000003</v>
      </c>
      <c r="AG12" s="105">
        <f t="shared" si="2"/>
        <v>28.763333333333335</v>
      </c>
      <c r="AI12" t="s">
        <v>23</v>
      </c>
      <c r="AK12" t="s">
        <v>23</v>
      </c>
    </row>
    <row r="13" spans="1:38" x14ac:dyDescent="0.2">
      <c r="A13" s="58" t="s">
        <v>5</v>
      </c>
      <c r="B13" s="11">
        <v>18.100000000000001</v>
      </c>
      <c r="C13" s="11">
        <v>14.1</v>
      </c>
      <c r="D13" s="11">
        <v>20.6</v>
      </c>
      <c r="E13" s="11">
        <v>23.5</v>
      </c>
      <c r="F13" s="11">
        <v>25.4</v>
      </c>
      <c r="G13" s="11">
        <v>28</v>
      </c>
      <c r="H13" s="11">
        <v>22.5</v>
      </c>
      <c r="I13" s="11">
        <v>22.1</v>
      </c>
      <c r="J13" s="11">
        <v>21.9</v>
      </c>
      <c r="K13" s="11">
        <v>16.2</v>
      </c>
      <c r="L13" s="11">
        <v>14.4</v>
      </c>
      <c r="M13" s="11">
        <v>17.100000000000001</v>
      </c>
      <c r="N13" s="11">
        <v>19.899999999999999</v>
      </c>
      <c r="O13" s="11">
        <v>20.100000000000001</v>
      </c>
      <c r="P13" s="11">
        <v>25.5</v>
      </c>
      <c r="Q13" s="11">
        <v>27.6</v>
      </c>
      <c r="R13" s="11">
        <v>23.6</v>
      </c>
      <c r="S13" s="11">
        <v>17.899999999999999</v>
      </c>
      <c r="T13" s="11">
        <v>19.7</v>
      </c>
      <c r="U13" s="11">
        <v>23</v>
      </c>
      <c r="V13" s="11">
        <v>28.1</v>
      </c>
      <c r="W13" s="11">
        <v>27.5</v>
      </c>
      <c r="X13" s="11">
        <v>28</v>
      </c>
      <c r="Y13" s="11">
        <v>28.2</v>
      </c>
      <c r="Z13" s="11">
        <v>27.1</v>
      </c>
      <c r="AA13" s="11">
        <v>21.3</v>
      </c>
      <c r="AB13" s="11">
        <v>23.6</v>
      </c>
      <c r="AC13" s="11">
        <v>26.1</v>
      </c>
      <c r="AD13" s="11">
        <v>19.899999999999999</v>
      </c>
      <c r="AE13" s="11">
        <v>26.1</v>
      </c>
      <c r="AF13" s="116">
        <f t="shared" si="1"/>
        <v>28.2</v>
      </c>
      <c r="AG13" s="105">
        <f t="shared" si="2"/>
        <v>22.570000000000004</v>
      </c>
      <c r="AH13" s="12" t="s">
        <v>23</v>
      </c>
      <c r="AK13" t="s">
        <v>23</v>
      </c>
    </row>
    <row r="14" spans="1:38" x14ac:dyDescent="0.2">
      <c r="A14" s="58" t="s">
        <v>138</v>
      </c>
      <c r="B14" s="11">
        <v>27.3</v>
      </c>
      <c r="C14" s="11">
        <v>28.6</v>
      </c>
      <c r="D14" s="11">
        <v>23.9</v>
      </c>
      <c r="E14" s="11">
        <v>28</v>
      </c>
      <c r="F14" s="11">
        <v>30.5</v>
      </c>
      <c r="G14" s="11">
        <v>33</v>
      </c>
      <c r="H14" s="11">
        <v>31.5</v>
      </c>
      <c r="I14" s="11">
        <v>26.1</v>
      </c>
      <c r="J14" s="11">
        <v>22.8</v>
      </c>
      <c r="K14" s="11">
        <v>20.8</v>
      </c>
      <c r="L14" s="11">
        <v>19.5</v>
      </c>
      <c r="M14" s="11">
        <v>19.5</v>
      </c>
      <c r="N14" s="11">
        <v>22.5</v>
      </c>
      <c r="O14" s="11">
        <v>23.6</v>
      </c>
      <c r="P14" s="11">
        <v>30.2</v>
      </c>
      <c r="Q14" s="11">
        <v>32.6</v>
      </c>
      <c r="R14" s="11">
        <v>31.7</v>
      </c>
      <c r="S14" s="11">
        <v>20.8</v>
      </c>
      <c r="T14" s="11">
        <v>23.6</v>
      </c>
      <c r="U14" s="11">
        <v>28.1</v>
      </c>
      <c r="V14" s="11">
        <v>32.1</v>
      </c>
      <c r="W14" s="11">
        <v>32.200000000000003</v>
      </c>
      <c r="X14" s="11">
        <v>32.1</v>
      </c>
      <c r="Y14" s="11">
        <v>31.4</v>
      </c>
      <c r="Z14" s="11">
        <v>29.3</v>
      </c>
      <c r="AA14" s="11">
        <v>27.1</v>
      </c>
      <c r="AB14" s="11">
        <v>27.6</v>
      </c>
      <c r="AC14" s="11">
        <v>29.8</v>
      </c>
      <c r="AD14" s="11">
        <v>25.3</v>
      </c>
      <c r="AE14" s="11">
        <v>29.2</v>
      </c>
      <c r="AF14" s="116">
        <f t="shared" si="1"/>
        <v>33</v>
      </c>
      <c r="AG14" s="105">
        <f t="shared" si="2"/>
        <v>27.356666666666669</v>
      </c>
      <c r="AI14" t="s">
        <v>23</v>
      </c>
      <c r="AK14" t="s">
        <v>23</v>
      </c>
    </row>
    <row r="15" spans="1:38" x14ac:dyDescent="0.2">
      <c r="A15" s="58" t="s">
        <v>6</v>
      </c>
      <c r="B15" s="11">
        <v>22.6</v>
      </c>
      <c r="C15" s="11">
        <v>19.399999999999999</v>
      </c>
      <c r="D15" s="11">
        <v>20.7</v>
      </c>
      <c r="E15" s="11">
        <v>27.5</v>
      </c>
      <c r="F15" s="11">
        <v>29.4</v>
      </c>
      <c r="G15" s="11">
        <v>30.9</v>
      </c>
      <c r="H15" s="11">
        <v>23</v>
      </c>
      <c r="I15" s="11">
        <v>22.8</v>
      </c>
      <c r="J15" s="11">
        <v>23.2</v>
      </c>
      <c r="K15" s="11">
        <v>20.6</v>
      </c>
      <c r="L15" s="11">
        <v>18.5</v>
      </c>
      <c r="M15" s="11">
        <v>19.2</v>
      </c>
      <c r="N15" s="11">
        <v>21.8</v>
      </c>
      <c r="O15" s="11">
        <v>23.4</v>
      </c>
      <c r="P15" s="11">
        <v>29.4</v>
      </c>
      <c r="Q15" s="11">
        <v>31.8</v>
      </c>
      <c r="R15" s="11">
        <v>25.1</v>
      </c>
      <c r="S15" s="11">
        <v>19.899999999999999</v>
      </c>
      <c r="T15" s="11">
        <v>22.9</v>
      </c>
      <c r="U15" s="11">
        <v>27.6</v>
      </c>
      <c r="V15" s="11">
        <v>32.200000000000003</v>
      </c>
      <c r="W15" s="11">
        <v>31.1</v>
      </c>
      <c r="X15" s="11">
        <v>32</v>
      </c>
      <c r="Y15" s="11">
        <v>31.7</v>
      </c>
      <c r="Z15" s="11">
        <v>29.3</v>
      </c>
      <c r="AA15" s="11">
        <v>26.6</v>
      </c>
      <c r="AB15" s="11">
        <v>26.8</v>
      </c>
      <c r="AC15" s="11">
        <v>29.7</v>
      </c>
      <c r="AD15" s="11">
        <v>19.7</v>
      </c>
      <c r="AE15" s="11">
        <v>28.2</v>
      </c>
      <c r="AF15" s="116">
        <f t="shared" si="1"/>
        <v>32.200000000000003</v>
      </c>
      <c r="AG15" s="105">
        <f t="shared" si="2"/>
        <v>25.56666666666667</v>
      </c>
      <c r="AL15" t="s">
        <v>23</v>
      </c>
    </row>
    <row r="16" spans="1:38" x14ac:dyDescent="0.2">
      <c r="A16" s="58" t="s">
        <v>127</v>
      </c>
      <c r="B16" s="11">
        <v>29.1</v>
      </c>
      <c r="C16" s="11">
        <v>25.3</v>
      </c>
      <c r="D16" s="11">
        <v>24</v>
      </c>
      <c r="E16" s="11">
        <v>27.4</v>
      </c>
      <c r="F16" s="11">
        <v>29.5</v>
      </c>
      <c r="G16" s="11">
        <v>31.7</v>
      </c>
      <c r="H16" s="11">
        <v>29</v>
      </c>
      <c r="I16" s="11">
        <v>27.5</v>
      </c>
      <c r="J16" s="11">
        <v>23.7</v>
      </c>
      <c r="K16" s="11">
        <v>20.9</v>
      </c>
      <c r="L16" s="11">
        <v>21</v>
      </c>
      <c r="M16" s="11">
        <v>20.2</v>
      </c>
      <c r="N16" s="11">
        <v>22.7</v>
      </c>
      <c r="O16" s="11">
        <v>24.5</v>
      </c>
      <c r="P16" s="11">
        <v>28.8</v>
      </c>
      <c r="Q16" s="11">
        <v>30.7</v>
      </c>
      <c r="R16" s="11">
        <v>30.6</v>
      </c>
      <c r="S16" s="11">
        <v>21.2</v>
      </c>
      <c r="T16" s="11">
        <v>22.9</v>
      </c>
      <c r="U16" s="11">
        <v>27</v>
      </c>
      <c r="V16" s="11">
        <v>30.8</v>
      </c>
      <c r="W16" s="11">
        <v>32.1</v>
      </c>
      <c r="X16" s="11">
        <v>31.4</v>
      </c>
      <c r="Y16" s="11">
        <v>30</v>
      </c>
      <c r="Z16" s="11">
        <v>28.7</v>
      </c>
      <c r="AA16" s="11">
        <v>26.1</v>
      </c>
      <c r="AB16" s="11">
        <v>26.1</v>
      </c>
      <c r="AC16" s="11">
        <v>30.1</v>
      </c>
      <c r="AD16" s="11">
        <v>24</v>
      </c>
      <c r="AE16" s="11">
        <v>27.9</v>
      </c>
      <c r="AF16" s="116">
        <f t="shared" si="1"/>
        <v>32.1</v>
      </c>
      <c r="AG16" s="105">
        <f t="shared" si="2"/>
        <v>26.83</v>
      </c>
      <c r="AI16" s="12" t="s">
        <v>23</v>
      </c>
      <c r="AK16" t="s">
        <v>23</v>
      </c>
    </row>
    <row r="17" spans="1:38" x14ac:dyDescent="0.2">
      <c r="A17" s="58" t="s">
        <v>9</v>
      </c>
      <c r="B17" s="11">
        <v>25.4</v>
      </c>
      <c r="C17" s="11">
        <v>24.2</v>
      </c>
      <c r="D17" s="11">
        <v>20.399999999999999</v>
      </c>
      <c r="E17" s="11">
        <v>28.4</v>
      </c>
      <c r="F17" s="11">
        <v>30.8</v>
      </c>
      <c r="G17" s="11">
        <v>31.4</v>
      </c>
      <c r="H17" s="11">
        <v>25.1</v>
      </c>
      <c r="I17" s="11">
        <v>24.7</v>
      </c>
      <c r="J17" s="11">
        <v>21.1</v>
      </c>
      <c r="K17" s="11">
        <v>20.399999999999999</v>
      </c>
      <c r="L17" s="11">
        <v>18</v>
      </c>
      <c r="M17" s="11">
        <v>19</v>
      </c>
      <c r="N17" s="11">
        <v>21.7</v>
      </c>
      <c r="O17" s="11">
        <v>24.9</v>
      </c>
      <c r="P17" s="11">
        <v>29.4</v>
      </c>
      <c r="Q17" s="11">
        <v>31.5</v>
      </c>
      <c r="R17" s="11">
        <v>25</v>
      </c>
      <c r="S17" s="11">
        <v>19.7</v>
      </c>
      <c r="T17" s="11">
        <v>25.1</v>
      </c>
      <c r="U17" s="11">
        <v>29.3</v>
      </c>
      <c r="V17" s="11">
        <v>30.8</v>
      </c>
      <c r="W17" s="11">
        <v>29.6</v>
      </c>
      <c r="X17" s="11">
        <v>30.9</v>
      </c>
      <c r="Y17" s="11">
        <v>30.7</v>
      </c>
      <c r="Z17" s="11">
        <v>28.9</v>
      </c>
      <c r="AA17" s="11">
        <v>26.9</v>
      </c>
      <c r="AB17" s="11">
        <v>28</v>
      </c>
      <c r="AC17" s="11">
        <v>29</v>
      </c>
      <c r="AD17" s="11">
        <v>25.2</v>
      </c>
      <c r="AE17" s="11">
        <v>29</v>
      </c>
      <c r="AF17" s="116">
        <f t="shared" si="1"/>
        <v>31.5</v>
      </c>
      <c r="AG17" s="105">
        <f t="shared" si="2"/>
        <v>26.15</v>
      </c>
      <c r="AI17" s="12" t="s">
        <v>23</v>
      </c>
      <c r="AJ17" t="s">
        <v>23</v>
      </c>
      <c r="AK17" t="s">
        <v>23</v>
      </c>
    </row>
    <row r="18" spans="1:38" x14ac:dyDescent="0.2">
      <c r="A18" s="58" t="s">
        <v>20</v>
      </c>
      <c r="B18" s="11">
        <v>25.7</v>
      </c>
      <c r="C18" s="11">
        <v>26.7</v>
      </c>
      <c r="D18" s="11">
        <v>22.6</v>
      </c>
      <c r="E18" s="11">
        <v>31.2</v>
      </c>
      <c r="F18" s="11">
        <v>33.200000000000003</v>
      </c>
      <c r="G18" s="11">
        <v>31.9</v>
      </c>
      <c r="H18" s="11">
        <v>31.2</v>
      </c>
      <c r="I18" s="11">
        <v>29.1</v>
      </c>
      <c r="J18" s="11">
        <v>22.7</v>
      </c>
      <c r="K18" s="11">
        <v>21.5</v>
      </c>
      <c r="L18" s="11">
        <v>21.4</v>
      </c>
      <c r="M18" s="11">
        <v>19.899999999999999</v>
      </c>
      <c r="N18" s="11">
        <v>22.4</v>
      </c>
      <c r="O18" s="11">
        <v>27.3</v>
      </c>
      <c r="P18" s="11">
        <v>32</v>
      </c>
      <c r="Q18" s="11">
        <v>32.299999999999997</v>
      </c>
      <c r="R18" s="11">
        <v>29.7</v>
      </c>
      <c r="S18" s="11">
        <v>24.3</v>
      </c>
      <c r="T18" s="11">
        <v>29</v>
      </c>
      <c r="U18" s="11">
        <v>31.3</v>
      </c>
      <c r="V18" s="11">
        <v>31.8</v>
      </c>
      <c r="W18" s="11">
        <v>31.6</v>
      </c>
      <c r="X18" s="11">
        <v>31.9</v>
      </c>
      <c r="Y18" s="11">
        <v>31.8</v>
      </c>
      <c r="Z18" s="11">
        <v>29.3</v>
      </c>
      <c r="AA18" s="11">
        <v>27.5</v>
      </c>
      <c r="AB18" s="11">
        <v>30.5</v>
      </c>
      <c r="AC18" s="11">
        <v>30.2</v>
      </c>
      <c r="AD18" s="11">
        <v>28.8</v>
      </c>
      <c r="AE18" s="11">
        <v>29.3</v>
      </c>
      <c r="AF18" s="116">
        <f t="shared" si="1"/>
        <v>33.200000000000003</v>
      </c>
      <c r="AG18" s="105">
        <f t="shared" si="2"/>
        <v>28.269999999999989</v>
      </c>
      <c r="AH18" s="12" t="s">
        <v>23</v>
      </c>
      <c r="AI18" s="12" t="s">
        <v>23</v>
      </c>
      <c r="AJ18" t="s">
        <v>23</v>
      </c>
      <c r="AL18" t="s">
        <v>23</v>
      </c>
    </row>
    <row r="19" spans="1:38" x14ac:dyDescent="0.2">
      <c r="A19" s="58" t="s">
        <v>7</v>
      </c>
      <c r="B19" s="11">
        <v>31</v>
      </c>
      <c r="C19" s="11">
        <v>31.5</v>
      </c>
      <c r="D19" s="11">
        <v>25.1</v>
      </c>
      <c r="E19" s="11">
        <v>30.4</v>
      </c>
      <c r="F19" s="11">
        <v>31.1</v>
      </c>
      <c r="G19" s="11">
        <v>32.700000000000003</v>
      </c>
      <c r="H19" s="11">
        <v>32.9</v>
      </c>
      <c r="I19" s="11">
        <v>26.1</v>
      </c>
      <c r="J19" s="11">
        <v>25.8</v>
      </c>
      <c r="K19" s="11">
        <v>24.7</v>
      </c>
      <c r="L19" s="11">
        <v>25.3</v>
      </c>
      <c r="M19" s="11">
        <v>22.2</v>
      </c>
      <c r="N19" s="11">
        <v>25.5</v>
      </c>
      <c r="O19" s="11">
        <v>26.8</v>
      </c>
      <c r="P19" s="11">
        <v>28.3</v>
      </c>
      <c r="Q19" s="11">
        <v>32.299999999999997</v>
      </c>
      <c r="R19" s="11">
        <v>33.4</v>
      </c>
      <c r="S19" s="11">
        <v>23.5</v>
      </c>
      <c r="T19" s="11">
        <v>25.2</v>
      </c>
      <c r="U19" s="11">
        <v>29.3</v>
      </c>
      <c r="V19" s="11">
        <v>32</v>
      </c>
      <c r="W19" s="11">
        <v>32.1</v>
      </c>
      <c r="X19" s="11">
        <v>31.7</v>
      </c>
      <c r="Y19" s="11">
        <v>32</v>
      </c>
      <c r="Z19" s="11">
        <v>31.4</v>
      </c>
      <c r="AA19" s="11">
        <v>29.9</v>
      </c>
      <c r="AB19" s="11">
        <v>28.9</v>
      </c>
      <c r="AC19" s="11">
        <v>31.2</v>
      </c>
      <c r="AD19" s="11">
        <v>29.1</v>
      </c>
      <c r="AE19" s="11">
        <v>30.1</v>
      </c>
      <c r="AF19" s="116">
        <f t="shared" si="1"/>
        <v>33.4</v>
      </c>
      <c r="AG19" s="105">
        <f t="shared" si="2"/>
        <v>29.050000000000004</v>
      </c>
      <c r="AK19" t="s">
        <v>23</v>
      </c>
    </row>
    <row r="20" spans="1:38" s="5" customFormat="1" ht="17.100000000000001" customHeight="1" x14ac:dyDescent="0.2">
      <c r="A20" s="59" t="s">
        <v>10</v>
      </c>
      <c r="B20" s="13">
        <f t="shared" ref="B20:AF20" si="3">MAX(B5:B19)</f>
        <v>32.299999999999997</v>
      </c>
      <c r="C20" s="13">
        <f t="shared" si="3"/>
        <v>33.200000000000003</v>
      </c>
      <c r="D20" s="13">
        <f t="shared" si="3"/>
        <v>27.3</v>
      </c>
      <c r="E20" s="13">
        <f t="shared" si="3"/>
        <v>31.2</v>
      </c>
      <c r="F20" s="13">
        <f t="shared" si="3"/>
        <v>33.200000000000003</v>
      </c>
      <c r="G20" s="13">
        <f t="shared" si="3"/>
        <v>33.6</v>
      </c>
      <c r="H20" s="13">
        <f t="shared" si="3"/>
        <v>33.1</v>
      </c>
      <c r="I20" s="13">
        <f t="shared" si="3"/>
        <v>30.5</v>
      </c>
      <c r="J20" s="13">
        <f t="shared" si="3"/>
        <v>25.8</v>
      </c>
      <c r="K20" s="13">
        <f t="shared" si="3"/>
        <v>24.7</v>
      </c>
      <c r="L20" s="13">
        <f t="shared" si="3"/>
        <v>25.3</v>
      </c>
      <c r="M20" s="13">
        <f t="shared" si="3"/>
        <v>22.2</v>
      </c>
      <c r="N20" s="13">
        <f t="shared" si="3"/>
        <v>25.5</v>
      </c>
      <c r="O20" s="13">
        <f t="shared" si="3"/>
        <v>27.3</v>
      </c>
      <c r="P20" s="13">
        <f t="shared" si="3"/>
        <v>32</v>
      </c>
      <c r="Q20" s="13">
        <f t="shared" si="3"/>
        <v>33.5</v>
      </c>
      <c r="R20" s="13">
        <f t="shared" si="3"/>
        <v>33.6</v>
      </c>
      <c r="S20" s="13">
        <f t="shared" si="3"/>
        <v>25.2</v>
      </c>
      <c r="T20" s="13">
        <f t="shared" si="3"/>
        <v>29</v>
      </c>
      <c r="U20" s="13">
        <f t="shared" si="3"/>
        <v>31.3</v>
      </c>
      <c r="V20" s="13">
        <f t="shared" si="3"/>
        <v>33</v>
      </c>
      <c r="W20" s="13">
        <f t="shared" si="3"/>
        <v>33.6</v>
      </c>
      <c r="X20" s="13">
        <f t="shared" si="3"/>
        <v>33.299999999999997</v>
      </c>
      <c r="Y20" s="13">
        <f t="shared" si="3"/>
        <v>32</v>
      </c>
      <c r="Z20" s="13">
        <f t="shared" si="3"/>
        <v>31.4</v>
      </c>
      <c r="AA20" s="13">
        <f t="shared" si="3"/>
        <v>29.9</v>
      </c>
      <c r="AB20" s="13">
        <f t="shared" si="3"/>
        <v>30.5</v>
      </c>
      <c r="AC20" s="13">
        <f t="shared" si="3"/>
        <v>31.2</v>
      </c>
      <c r="AD20" s="13">
        <f t="shared" si="3"/>
        <v>29.6</v>
      </c>
      <c r="AE20" s="13">
        <f t="shared" si="3"/>
        <v>30.2</v>
      </c>
      <c r="AF20" s="15">
        <f t="shared" si="3"/>
        <v>33.6</v>
      </c>
      <c r="AG20" s="92">
        <f>AVERAGE(AG5:AG19)</f>
        <v>26.507999999999996</v>
      </c>
      <c r="AK20" s="5" t="s">
        <v>23</v>
      </c>
    </row>
    <row r="21" spans="1:38" x14ac:dyDescent="0.2">
      <c r="A21" s="47"/>
      <c r="B21" s="48"/>
      <c r="C21" s="48"/>
      <c r="D21" s="48" t="s">
        <v>76</v>
      </c>
      <c r="E21" s="48"/>
      <c r="F21" s="48"/>
      <c r="G21" s="4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55"/>
      <c r="AE21" s="55"/>
      <c r="AF21" s="52"/>
      <c r="AG21" s="54"/>
      <c r="AJ21" t="s">
        <v>23</v>
      </c>
      <c r="AK21" t="s">
        <v>23</v>
      </c>
    </row>
    <row r="22" spans="1:38" x14ac:dyDescent="0.2">
      <c r="A22" s="47"/>
      <c r="B22" s="49" t="s">
        <v>77</v>
      </c>
      <c r="C22" s="49"/>
      <c r="D22" s="49"/>
      <c r="E22" s="49"/>
      <c r="F22" s="49"/>
      <c r="G22" s="49"/>
      <c r="H22" s="49"/>
      <c r="I22" s="49"/>
      <c r="J22" s="88"/>
      <c r="K22" s="88"/>
      <c r="L22" s="88"/>
      <c r="M22" s="88" t="s">
        <v>21</v>
      </c>
      <c r="N22" s="88"/>
      <c r="O22" s="88"/>
      <c r="P22" s="88"/>
      <c r="Q22" s="88"/>
      <c r="R22" s="88"/>
      <c r="S22" s="88"/>
      <c r="T22" s="147" t="s">
        <v>192</v>
      </c>
      <c r="U22" s="147"/>
      <c r="V22" s="147"/>
      <c r="W22" s="147"/>
      <c r="X22" s="147"/>
      <c r="Y22" s="88"/>
      <c r="Z22" s="88"/>
      <c r="AA22" s="88"/>
      <c r="AB22" s="88"/>
      <c r="AC22" s="88"/>
      <c r="AD22" s="88"/>
      <c r="AE22" s="109"/>
      <c r="AF22" s="52"/>
      <c r="AG22" s="51"/>
      <c r="AL22" t="s">
        <v>23</v>
      </c>
    </row>
    <row r="23" spans="1:38" x14ac:dyDescent="0.2">
      <c r="A23" s="50"/>
      <c r="B23" s="88"/>
      <c r="C23" s="88"/>
      <c r="D23" s="88"/>
      <c r="E23" s="88"/>
      <c r="F23" s="88"/>
      <c r="G23" s="88"/>
      <c r="H23" s="88"/>
      <c r="I23" s="88"/>
      <c r="J23" s="89"/>
      <c r="K23" s="89"/>
      <c r="L23" s="89"/>
      <c r="M23" s="89" t="s">
        <v>22</v>
      </c>
      <c r="N23" s="89"/>
      <c r="O23" s="89"/>
      <c r="P23" s="89"/>
      <c r="Q23" s="88"/>
      <c r="R23" s="88"/>
      <c r="S23" s="88"/>
      <c r="T23" s="148" t="s">
        <v>73</v>
      </c>
      <c r="U23" s="148"/>
      <c r="V23" s="148"/>
      <c r="W23" s="148"/>
      <c r="X23" s="148"/>
      <c r="Y23" s="88"/>
      <c r="Z23" s="88"/>
      <c r="AA23" s="88"/>
      <c r="AB23" s="88"/>
      <c r="AC23" s="88"/>
      <c r="AD23" s="55"/>
      <c r="AE23" s="55"/>
      <c r="AF23" s="52"/>
      <c r="AG23" s="51"/>
    </row>
    <row r="24" spans="1:38" x14ac:dyDescent="0.2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55"/>
      <c r="AE24" s="55"/>
      <c r="AF24" s="52"/>
      <c r="AG24" s="93"/>
    </row>
    <row r="25" spans="1:38" x14ac:dyDescent="0.2">
      <c r="A25" s="50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109"/>
      <c r="AF25" s="52"/>
      <c r="AG25" s="54"/>
      <c r="AI25" s="12" t="s">
        <v>23</v>
      </c>
    </row>
    <row r="26" spans="1:38" x14ac:dyDescent="0.2">
      <c r="A26" s="50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109"/>
      <c r="AF26" s="52"/>
      <c r="AG26" s="54"/>
    </row>
    <row r="27" spans="1:38" ht="13.5" thickBot="1" x14ac:dyDescent="0.25">
      <c r="A27" s="62"/>
      <c r="B27" s="63"/>
      <c r="C27" s="63"/>
      <c r="D27" s="63"/>
      <c r="E27" s="63"/>
      <c r="F27" s="63"/>
      <c r="G27" s="63" t="s">
        <v>23</v>
      </c>
      <c r="H27" s="63"/>
      <c r="I27" s="63"/>
      <c r="J27" s="63"/>
      <c r="K27" s="63"/>
      <c r="L27" s="63" t="s">
        <v>23</v>
      </c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4"/>
      <c r="AG27" s="94"/>
    </row>
    <row r="28" spans="1:38" x14ac:dyDescent="0.2">
      <c r="AG28" s="1"/>
    </row>
    <row r="29" spans="1:38" x14ac:dyDescent="0.2">
      <c r="Z29" s="2" t="s">
        <v>23</v>
      </c>
      <c r="AG29" s="1"/>
      <c r="AI29" t="s">
        <v>23</v>
      </c>
    </row>
    <row r="32" spans="1:38" x14ac:dyDescent="0.2">
      <c r="X32" s="2" t="s">
        <v>23</v>
      </c>
      <c r="Z32" s="2" t="s">
        <v>23</v>
      </c>
    </row>
    <row r="33" spans="12:35" x14ac:dyDescent="0.2">
      <c r="L33" s="2" t="s">
        <v>23</v>
      </c>
      <c r="S33" s="2" t="s">
        <v>23</v>
      </c>
    </row>
    <row r="34" spans="12:35" x14ac:dyDescent="0.2">
      <c r="V34" s="2" t="s">
        <v>23</v>
      </c>
      <c r="AH34" t="s">
        <v>23</v>
      </c>
    </row>
    <row r="35" spans="12:35" x14ac:dyDescent="0.2">
      <c r="AI35" t="s">
        <v>23</v>
      </c>
    </row>
    <row r="36" spans="12:35" x14ac:dyDescent="0.2">
      <c r="S36" s="2" t="s">
        <v>23</v>
      </c>
    </row>
    <row r="37" spans="12:35" x14ac:dyDescent="0.2">
      <c r="U37" s="2" t="s">
        <v>23</v>
      </c>
      <c r="AF37" s="7" t="s">
        <v>23</v>
      </c>
    </row>
  </sheetData>
  <mergeCells count="35">
    <mergeCell ref="C3:C4"/>
    <mergeCell ref="T3:T4"/>
    <mergeCell ref="M3:M4"/>
    <mergeCell ref="N3:N4"/>
    <mergeCell ref="B2:AG2"/>
    <mergeCell ref="D3:D4"/>
    <mergeCell ref="F3:F4"/>
    <mergeCell ref="S3:S4"/>
    <mergeCell ref="L3:L4"/>
    <mergeCell ref="I3:I4"/>
    <mergeCell ref="O3:O4"/>
    <mergeCell ref="V3:V4"/>
    <mergeCell ref="AE3:AE4"/>
    <mergeCell ref="T23:X23"/>
    <mergeCell ref="T22:X22"/>
    <mergeCell ref="G3:G4"/>
    <mergeCell ref="U3:U4"/>
    <mergeCell ref="H3:H4"/>
    <mergeCell ref="J3:J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="90" zoomScaleNormal="90" workbookViewId="0">
      <selection activeCell="B6" sqref="B6:AE6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8" ht="20.100000000000001" customHeight="1" x14ac:dyDescent="0.2">
      <c r="A1" s="153" t="s">
        <v>195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5"/>
    </row>
    <row r="2" spans="1:38" s="4" customFormat="1" ht="20.100000000000001" customHeight="1" x14ac:dyDescent="0.2">
      <c r="A2" s="156" t="s">
        <v>8</v>
      </c>
      <c r="B2" s="150" t="s">
        <v>190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68"/>
      <c r="AF2" s="151"/>
      <c r="AG2" s="152"/>
    </row>
    <row r="3" spans="1:38" s="5" customFormat="1" ht="20.100000000000001" customHeight="1" x14ac:dyDescent="0.2">
      <c r="A3" s="156"/>
      <c r="B3" s="149">
        <v>1</v>
      </c>
      <c r="C3" s="149">
        <f>SUM(B3+1)</f>
        <v>2</v>
      </c>
      <c r="D3" s="149">
        <f t="shared" ref="D3:AD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 t="shared" si="0"/>
        <v>28</v>
      </c>
      <c r="AD3" s="167">
        <f t="shared" si="0"/>
        <v>29</v>
      </c>
      <c r="AE3" s="169">
        <v>30</v>
      </c>
      <c r="AF3" s="46" t="s">
        <v>15</v>
      </c>
      <c r="AG3" s="60" t="s">
        <v>13</v>
      </c>
    </row>
    <row r="4" spans="1:38" s="5" customFormat="1" ht="20.100000000000001" customHeight="1" x14ac:dyDescent="0.2">
      <c r="A4" s="156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67"/>
      <c r="AE4" s="169"/>
      <c r="AF4" s="46" t="s">
        <v>12</v>
      </c>
      <c r="AG4" s="60" t="s">
        <v>12</v>
      </c>
    </row>
    <row r="5" spans="1:38" s="5" customFormat="1" x14ac:dyDescent="0.2">
      <c r="A5" s="58" t="s">
        <v>17</v>
      </c>
      <c r="B5" s="11">
        <v>18.899999999999999</v>
      </c>
      <c r="C5" s="11">
        <v>18.3</v>
      </c>
      <c r="D5" s="11">
        <v>17.600000000000001</v>
      </c>
      <c r="E5" s="11">
        <v>15</v>
      </c>
      <c r="F5" s="11">
        <v>15</v>
      </c>
      <c r="G5" s="11">
        <v>15.5</v>
      </c>
      <c r="H5" s="11">
        <v>16.7</v>
      </c>
      <c r="I5" s="11">
        <v>19.399999999999999</v>
      </c>
      <c r="J5" s="11">
        <v>17.8</v>
      </c>
      <c r="K5" s="11">
        <v>17.5</v>
      </c>
      <c r="L5" s="11">
        <v>13.2</v>
      </c>
      <c r="M5" s="11">
        <v>7.8</v>
      </c>
      <c r="N5" s="11">
        <v>4</v>
      </c>
      <c r="O5" s="11">
        <v>4.2</v>
      </c>
      <c r="P5" s="11">
        <v>12.8</v>
      </c>
      <c r="Q5" s="11">
        <v>13.8</v>
      </c>
      <c r="R5" s="11">
        <v>16.2</v>
      </c>
      <c r="S5" s="11">
        <v>15</v>
      </c>
      <c r="T5" s="11">
        <v>9.8000000000000007</v>
      </c>
      <c r="U5" s="11">
        <v>14.5</v>
      </c>
      <c r="V5" s="11">
        <v>15.9</v>
      </c>
      <c r="W5" s="11">
        <v>15.5</v>
      </c>
      <c r="X5" s="11">
        <v>14.9</v>
      </c>
      <c r="Y5" s="11">
        <v>12.8</v>
      </c>
      <c r="Z5" s="11">
        <v>10.3</v>
      </c>
      <c r="AA5" s="11">
        <v>11.3</v>
      </c>
      <c r="AB5" s="122">
        <v>13.2</v>
      </c>
      <c r="AC5" s="123">
        <v>11.1</v>
      </c>
      <c r="AD5" s="11">
        <v>13.4</v>
      </c>
      <c r="AE5" s="11">
        <v>11.9</v>
      </c>
      <c r="AF5" s="15">
        <f>MIN(B5:AE5)</f>
        <v>4</v>
      </c>
      <c r="AG5" s="92">
        <f>AVERAGE(B5:AE5)</f>
        <v>13.776666666666667</v>
      </c>
    </row>
    <row r="6" spans="1:38" s="5" customFormat="1" x14ac:dyDescent="0.2">
      <c r="A6" s="58" t="s">
        <v>216</v>
      </c>
      <c r="B6" s="11">
        <v>12.1</v>
      </c>
      <c r="C6" s="11">
        <v>11.6</v>
      </c>
      <c r="D6" s="11">
        <v>8.1</v>
      </c>
      <c r="E6" s="11">
        <v>12.3</v>
      </c>
      <c r="F6" s="11">
        <v>14.5</v>
      </c>
      <c r="G6" s="11">
        <v>16.7</v>
      </c>
      <c r="H6" s="11">
        <v>15.1</v>
      </c>
      <c r="I6" s="11">
        <v>14.4</v>
      </c>
      <c r="J6" s="11">
        <v>15.9</v>
      </c>
      <c r="K6" s="11">
        <v>12.5</v>
      </c>
      <c r="L6" s="11">
        <v>5.9</v>
      </c>
      <c r="M6" s="11">
        <v>2</v>
      </c>
      <c r="N6" s="11">
        <v>4.5</v>
      </c>
      <c r="O6" s="11">
        <v>8.4</v>
      </c>
      <c r="P6" s="11">
        <v>9.1999999999999993</v>
      </c>
      <c r="Q6" s="11">
        <v>15.7</v>
      </c>
      <c r="R6" s="11">
        <v>14.9</v>
      </c>
      <c r="S6" s="11">
        <v>8.6999999999999993</v>
      </c>
      <c r="T6" s="11">
        <v>6.7</v>
      </c>
      <c r="U6" s="11">
        <v>13.6</v>
      </c>
      <c r="V6" s="11">
        <v>17.399999999999999</v>
      </c>
      <c r="W6" s="11">
        <v>21.3</v>
      </c>
      <c r="X6" s="11">
        <v>16.100000000000001</v>
      </c>
      <c r="Y6" s="11">
        <v>17.100000000000001</v>
      </c>
      <c r="Z6" s="11">
        <v>16.100000000000001</v>
      </c>
      <c r="AA6" s="11">
        <v>14.9</v>
      </c>
      <c r="AB6" s="11">
        <v>13.5</v>
      </c>
      <c r="AC6" s="11">
        <v>13.4</v>
      </c>
      <c r="AD6" s="11">
        <v>11.4</v>
      </c>
      <c r="AE6" s="11">
        <v>11.1</v>
      </c>
      <c r="AF6" s="15">
        <f>MIN(B6:AE6)</f>
        <v>2</v>
      </c>
      <c r="AG6" s="92">
        <f>AVERAGE(B6:AE6)</f>
        <v>12.503333333333332</v>
      </c>
    </row>
    <row r="7" spans="1:38" x14ac:dyDescent="0.2">
      <c r="A7" s="58" t="s">
        <v>85</v>
      </c>
      <c r="B7" s="11">
        <v>16.8</v>
      </c>
      <c r="C7" s="11">
        <v>15.4</v>
      </c>
      <c r="D7" s="11">
        <v>16.899999999999999</v>
      </c>
      <c r="E7" s="11">
        <v>15.8</v>
      </c>
      <c r="F7" s="11">
        <v>15.6</v>
      </c>
      <c r="G7" s="11">
        <v>17.100000000000001</v>
      </c>
      <c r="H7" s="11">
        <v>17.5</v>
      </c>
      <c r="I7" s="11">
        <v>17.5</v>
      </c>
      <c r="J7" s="11">
        <v>17</v>
      </c>
      <c r="K7" s="11">
        <v>16.399999999999999</v>
      </c>
      <c r="L7" s="11">
        <v>10</v>
      </c>
      <c r="M7" s="11">
        <v>5.3</v>
      </c>
      <c r="N7" s="11">
        <v>4.3</v>
      </c>
      <c r="O7" s="11">
        <v>5.4</v>
      </c>
      <c r="P7" s="11">
        <v>9.6</v>
      </c>
      <c r="Q7" s="11">
        <v>14.9</v>
      </c>
      <c r="R7" s="11">
        <v>17.7</v>
      </c>
      <c r="S7" s="11">
        <v>11.9</v>
      </c>
      <c r="T7" s="11">
        <v>10.7</v>
      </c>
      <c r="U7" s="11">
        <v>14.1</v>
      </c>
      <c r="V7" s="11">
        <v>15.9</v>
      </c>
      <c r="W7" s="11">
        <v>17.7</v>
      </c>
      <c r="X7" s="11">
        <v>16</v>
      </c>
      <c r="Y7" s="11">
        <v>13.9</v>
      </c>
      <c r="Z7" s="11">
        <v>12.9</v>
      </c>
      <c r="AA7" s="11">
        <v>10.6</v>
      </c>
      <c r="AB7" s="11">
        <v>12.1</v>
      </c>
      <c r="AC7" s="11">
        <v>12.5</v>
      </c>
      <c r="AD7" s="11">
        <v>13.4</v>
      </c>
      <c r="AE7" s="11">
        <v>10.7</v>
      </c>
      <c r="AF7" s="14">
        <f t="shared" ref="AF7:AF19" si="1">MIN(B7:AE7)</f>
        <v>4.3</v>
      </c>
      <c r="AG7" s="105">
        <f t="shared" ref="AG7:AG19" si="2">AVERAGE(B7:AE7)</f>
        <v>13.52</v>
      </c>
    </row>
    <row r="8" spans="1:38" x14ac:dyDescent="0.2">
      <c r="A8" s="58" t="s">
        <v>136</v>
      </c>
      <c r="B8" s="11">
        <v>18.2</v>
      </c>
      <c r="C8" s="11">
        <v>15.3</v>
      </c>
      <c r="D8" s="11">
        <v>17.7</v>
      </c>
      <c r="E8" s="11">
        <v>15.6</v>
      </c>
      <c r="F8" s="11">
        <v>18.7</v>
      </c>
      <c r="G8" s="11">
        <v>14.9</v>
      </c>
      <c r="H8" s="11">
        <v>15.5</v>
      </c>
      <c r="I8" s="11">
        <v>17.3</v>
      </c>
      <c r="J8" s="11">
        <v>17.5</v>
      </c>
      <c r="K8" s="11">
        <v>15.6</v>
      </c>
      <c r="L8" s="11">
        <v>11.9</v>
      </c>
      <c r="M8" s="11">
        <v>5.7</v>
      </c>
      <c r="N8" s="11">
        <v>4.5999999999999996</v>
      </c>
      <c r="O8" s="11">
        <v>6.2</v>
      </c>
      <c r="P8" s="11">
        <v>10.4</v>
      </c>
      <c r="Q8" s="11">
        <v>17.7</v>
      </c>
      <c r="R8" s="11">
        <v>15.6</v>
      </c>
      <c r="S8" s="11">
        <v>14</v>
      </c>
      <c r="T8" s="11">
        <v>11.8</v>
      </c>
      <c r="U8" s="11">
        <v>14.8</v>
      </c>
      <c r="V8" s="11">
        <v>17</v>
      </c>
      <c r="W8" s="11">
        <v>13.1</v>
      </c>
      <c r="X8" s="11">
        <v>14</v>
      </c>
      <c r="Y8" s="11">
        <v>12.1</v>
      </c>
      <c r="Z8" s="11">
        <v>12.8</v>
      </c>
      <c r="AA8" s="11">
        <v>10.8</v>
      </c>
      <c r="AB8" s="125">
        <v>16.100000000000001</v>
      </c>
      <c r="AC8" s="125">
        <v>10.9</v>
      </c>
      <c r="AD8" s="125">
        <v>11.7</v>
      </c>
      <c r="AE8" s="125">
        <v>12.3</v>
      </c>
      <c r="AF8" s="14">
        <f t="shared" si="1"/>
        <v>4.5999999999999996</v>
      </c>
      <c r="AG8" s="105">
        <f t="shared" si="2"/>
        <v>13.660000000000002</v>
      </c>
      <c r="AI8" s="12" t="s">
        <v>23</v>
      </c>
    </row>
    <row r="9" spans="1:38" x14ac:dyDescent="0.2">
      <c r="A9" s="58" t="s">
        <v>1</v>
      </c>
      <c r="B9" s="11">
        <v>17.7</v>
      </c>
      <c r="C9" s="11">
        <v>18.899999999999999</v>
      </c>
      <c r="D9" s="11">
        <v>15.4</v>
      </c>
      <c r="E9" s="11">
        <v>17.899999999999999</v>
      </c>
      <c r="F9" s="11">
        <v>19.5</v>
      </c>
      <c r="G9" s="11">
        <v>21.9</v>
      </c>
      <c r="H9" s="11">
        <v>19.7</v>
      </c>
      <c r="I9" s="11">
        <v>18.2</v>
      </c>
      <c r="J9" s="11">
        <v>18.2</v>
      </c>
      <c r="K9" s="11">
        <v>17.8</v>
      </c>
      <c r="L9" s="11">
        <v>11.9</v>
      </c>
      <c r="M9" s="11">
        <v>8.3000000000000007</v>
      </c>
      <c r="N9" s="11">
        <v>8.3000000000000007</v>
      </c>
      <c r="O9" s="11">
        <v>10</v>
      </c>
      <c r="P9" s="11">
        <v>14.6</v>
      </c>
      <c r="Q9" s="11">
        <v>19.8</v>
      </c>
      <c r="R9" s="131">
        <v>19.899999999999999</v>
      </c>
      <c r="S9" s="11">
        <v>11.9</v>
      </c>
      <c r="T9" s="11">
        <v>12.6</v>
      </c>
      <c r="U9" s="11">
        <v>17.600000000000001</v>
      </c>
      <c r="V9" s="11">
        <v>20.6</v>
      </c>
      <c r="W9" s="11">
        <v>19.7</v>
      </c>
      <c r="X9" s="11">
        <v>19.899999999999999</v>
      </c>
      <c r="Y9" s="11">
        <v>19</v>
      </c>
      <c r="Z9" s="11">
        <v>15.6</v>
      </c>
      <c r="AA9" s="11">
        <v>15.7</v>
      </c>
      <c r="AB9" s="11">
        <v>17.5</v>
      </c>
      <c r="AC9" s="11">
        <v>15.4</v>
      </c>
      <c r="AD9" s="11">
        <v>16.8</v>
      </c>
      <c r="AE9" s="11">
        <v>15.6</v>
      </c>
      <c r="AF9" s="14">
        <f t="shared" si="1"/>
        <v>8.3000000000000007</v>
      </c>
      <c r="AG9" s="105">
        <f t="shared" si="2"/>
        <v>16.529999999999998</v>
      </c>
      <c r="AI9" s="12" t="s">
        <v>23</v>
      </c>
    </row>
    <row r="10" spans="1:38" x14ac:dyDescent="0.2">
      <c r="A10" s="58" t="s">
        <v>137</v>
      </c>
      <c r="B10" s="11">
        <v>12.7</v>
      </c>
      <c r="C10" s="11">
        <v>12.5</v>
      </c>
      <c r="D10" s="11">
        <v>9.1</v>
      </c>
      <c r="E10" s="11">
        <v>12.1</v>
      </c>
      <c r="F10" s="11">
        <v>16.600000000000001</v>
      </c>
      <c r="G10" s="11">
        <v>15.1</v>
      </c>
      <c r="H10" s="11">
        <v>17.100000000000001</v>
      </c>
      <c r="I10" s="11">
        <v>13</v>
      </c>
      <c r="J10" s="11">
        <v>16.5</v>
      </c>
      <c r="K10" s="11">
        <v>14.3</v>
      </c>
      <c r="L10" s="11">
        <v>8</v>
      </c>
      <c r="M10" s="11">
        <v>2</v>
      </c>
      <c r="N10" s="11">
        <v>1.5</v>
      </c>
      <c r="O10" s="11">
        <v>4.9000000000000004</v>
      </c>
      <c r="P10" s="11">
        <v>8.5</v>
      </c>
      <c r="Q10" s="11">
        <v>14.8</v>
      </c>
      <c r="R10" s="11">
        <v>17.600000000000001</v>
      </c>
      <c r="S10" s="11">
        <v>10.8</v>
      </c>
      <c r="T10" s="11">
        <v>3.1</v>
      </c>
      <c r="U10" s="11">
        <v>14.4</v>
      </c>
      <c r="V10" s="11">
        <v>16.2</v>
      </c>
      <c r="W10" s="11">
        <v>17.600000000000001</v>
      </c>
      <c r="X10" s="11">
        <v>14.7</v>
      </c>
      <c r="Y10" s="11">
        <v>14.8</v>
      </c>
      <c r="Z10" s="11">
        <v>13.8</v>
      </c>
      <c r="AA10" s="11">
        <v>18</v>
      </c>
      <c r="AB10" s="11">
        <v>14.6</v>
      </c>
      <c r="AC10" s="11">
        <v>13.1</v>
      </c>
      <c r="AD10" s="11">
        <v>12.4</v>
      </c>
      <c r="AE10" s="11">
        <v>5.4</v>
      </c>
      <c r="AF10" s="14">
        <f t="shared" si="1"/>
        <v>1.5</v>
      </c>
      <c r="AG10" s="105">
        <f t="shared" si="2"/>
        <v>12.173333333333336</v>
      </c>
      <c r="AH10" s="12" t="s">
        <v>23</v>
      </c>
      <c r="AI10" t="s">
        <v>23</v>
      </c>
      <c r="AK10" t="s">
        <v>23</v>
      </c>
      <c r="AL10" t="s">
        <v>23</v>
      </c>
    </row>
    <row r="11" spans="1:38" x14ac:dyDescent="0.2">
      <c r="A11" s="58" t="s">
        <v>19</v>
      </c>
      <c r="B11" s="11">
        <v>15.3</v>
      </c>
      <c r="C11" s="11">
        <v>15</v>
      </c>
      <c r="D11" s="11">
        <v>14.7</v>
      </c>
      <c r="E11" s="11">
        <v>14.9</v>
      </c>
      <c r="F11" s="11">
        <v>18.5</v>
      </c>
      <c r="G11" s="11">
        <v>17.8</v>
      </c>
      <c r="H11" s="11">
        <v>18.5</v>
      </c>
      <c r="I11" s="11">
        <v>16.5</v>
      </c>
      <c r="J11" s="11">
        <v>19.7</v>
      </c>
      <c r="K11" s="11">
        <v>16.100000000000001</v>
      </c>
      <c r="L11" s="11">
        <v>10.3</v>
      </c>
      <c r="M11" s="11">
        <v>5.3</v>
      </c>
      <c r="N11" s="11">
        <v>5.9</v>
      </c>
      <c r="O11" s="11">
        <v>6.3</v>
      </c>
      <c r="P11" s="11">
        <v>9.5</v>
      </c>
      <c r="Q11" s="11">
        <v>14</v>
      </c>
      <c r="R11" s="11">
        <v>19.3</v>
      </c>
      <c r="S11" s="11">
        <v>11.3</v>
      </c>
      <c r="T11" s="11">
        <v>10</v>
      </c>
      <c r="U11" s="11">
        <v>15.7</v>
      </c>
      <c r="V11" s="11">
        <v>17.600000000000001</v>
      </c>
      <c r="W11" s="11">
        <v>18.399999999999999</v>
      </c>
      <c r="X11" s="11">
        <v>17.399999999999999</v>
      </c>
      <c r="Y11" s="11">
        <v>16</v>
      </c>
      <c r="Z11" s="11">
        <v>14.7</v>
      </c>
      <c r="AA11" s="11">
        <v>16.2</v>
      </c>
      <c r="AB11" s="11">
        <v>15</v>
      </c>
      <c r="AC11" s="11">
        <v>13.9</v>
      </c>
      <c r="AD11" s="11">
        <v>16.2</v>
      </c>
      <c r="AE11" s="11">
        <v>11</v>
      </c>
      <c r="AF11" s="14">
        <f t="shared" si="1"/>
        <v>5.3</v>
      </c>
      <c r="AG11" s="105">
        <f t="shared" si="2"/>
        <v>14.366666666666665</v>
      </c>
      <c r="AL11" t="s">
        <v>23</v>
      </c>
    </row>
    <row r="12" spans="1:38" x14ac:dyDescent="0.2">
      <c r="A12" s="58" t="s">
        <v>4</v>
      </c>
      <c r="B12" s="11">
        <v>18.7</v>
      </c>
      <c r="C12" s="11">
        <v>16.2</v>
      </c>
      <c r="D12" s="11">
        <v>19.3</v>
      </c>
      <c r="E12" s="11">
        <v>15.6</v>
      </c>
      <c r="F12" s="11">
        <v>15.5</v>
      </c>
      <c r="G12" s="11">
        <v>14.9</v>
      </c>
      <c r="H12" s="11">
        <v>17.5</v>
      </c>
      <c r="I12" s="11">
        <v>18.100000000000001</v>
      </c>
      <c r="J12" s="11">
        <v>18.7</v>
      </c>
      <c r="K12" s="11">
        <v>17.2</v>
      </c>
      <c r="L12" s="11">
        <v>15.5</v>
      </c>
      <c r="M12" s="11">
        <v>10.199999999999999</v>
      </c>
      <c r="N12" s="11">
        <v>7.2</v>
      </c>
      <c r="O12" s="11">
        <v>6.8</v>
      </c>
      <c r="P12" s="11">
        <v>12.9</v>
      </c>
      <c r="Q12" s="11">
        <v>14.6</v>
      </c>
      <c r="R12" s="11">
        <v>14.3</v>
      </c>
      <c r="S12" s="11">
        <v>17</v>
      </c>
      <c r="T12" s="11">
        <v>11.2</v>
      </c>
      <c r="U12" s="11">
        <v>14.5</v>
      </c>
      <c r="V12" s="11">
        <v>15.2</v>
      </c>
      <c r="W12" s="11">
        <v>14.9</v>
      </c>
      <c r="X12" s="11">
        <v>13.4</v>
      </c>
      <c r="Y12" s="11">
        <v>11.1</v>
      </c>
      <c r="Z12" s="11">
        <v>13</v>
      </c>
      <c r="AA12" s="11">
        <v>13</v>
      </c>
      <c r="AB12" s="11">
        <v>12.3</v>
      </c>
      <c r="AC12" s="129">
        <v>12.1</v>
      </c>
      <c r="AD12" s="125">
        <v>14.2</v>
      </c>
      <c r="AE12" s="11">
        <v>13.3</v>
      </c>
      <c r="AF12" s="14">
        <f t="shared" si="1"/>
        <v>6.8</v>
      </c>
      <c r="AG12" s="105">
        <f t="shared" si="2"/>
        <v>14.28</v>
      </c>
    </row>
    <row r="13" spans="1:38" x14ac:dyDescent="0.2">
      <c r="A13" s="58" t="s">
        <v>5</v>
      </c>
      <c r="B13" s="11">
        <v>14.6</v>
      </c>
      <c r="C13" s="11">
        <v>13.5</v>
      </c>
      <c r="D13" s="11">
        <v>8.8000000000000007</v>
      </c>
      <c r="E13" s="11">
        <v>12.5</v>
      </c>
      <c r="F13" s="11">
        <v>14.7</v>
      </c>
      <c r="G13" s="11">
        <v>16.899999999999999</v>
      </c>
      <c r="H13" s="11">
        <v>15.1</v>
      </c>
      <c r="I13" s="11">
        <v>15</v>
      </c>
      <c r="J13" s="11">
        <v>15.5</v>
      </c>
      <c r="K13" s="11">
        <v>12</v>
      </c>
      <c r="L13" s="11">
        <v>7.2</v>
      </c>
      <c r="M13" s="11">
        <v>4.2</v>
      </c>
      <c r="N13" s="11">
        <v>4.9000000000000004</v>
      </c>
      <c r="O13" s="11">
        <v>7.4</v>
      </c>
      <c r="P13" s="11">
        <v>10.6</v>
      </c>
      <c r="Q13" s="11">
        <v>14.6</v>
      </c>
      <c r="R13" s="11">
        <v>14.7</v>
      </c>
      <c r="S13" s="11">
        <v>9.6</v>
      </c>
      <c r="T13" s="11">
        <v>6</v>
      </c>
      <c r="U13" s="11">
        <v>13.2</v>
      </c>
      <c r="V13" s="11">
        <v>16.100000000000001</v>
      </c>
      <c r="W13" s="11">
        <v>19.100000000000001</v>
      </c>
      <c r="X13" s="11">
        <v>19.3</v>
      </c>
      <c r="Y13" s="11">
        <v>16.8</v>
      </c>
      <c r="Z13" s="11">
        <v>16.2</v>
      </c>
      <c r="AA13" s="11">
        <v>14.9</v>
      </c>
      <c r="AB13" s="11">
        <v>12.7</v>
      </c>
      <c r="AC13" s="11">
        <v>13.3</v>
      </c>
      <c r="AD13" s="11">
        <v>11.7</v>
      </c>
      <c r="AE13" s="11">
        <v>10.7</v>
      </c>
      <c r="AF13" s="14">
        <f t="shared" si="1"/>
        <v>4.2</v>
      </c>
      <c r="AG13" s="105">
        <f t="shared" si="2"/>
        <v>12.726666666666663</v>
      </c>
      <c r="AH13" s="12" t="s">
        <v>23</v>
      </c>
      <c r="AI13" t="s">
        <v>23</v>
      </c>
      <c r="AK13" t="s">
        <v>23</v>
      </c>
    </row>
    <row r="14" spans="1:38" x14ac:dyDescent="0.2">
      <c r="A14" s="58" t="s">
        <v>138</v>
      </c>
      <c r="B14" s="11">
        <v>17</v>
      </c>
      <c r="C14" s="11">
        <v>18.899999999999999</v>
      </c>
      <c r="D14" s="11">
        <v>16</v>
      </c>
      <c r="E14" s="11">
        <v>14.9</v>
      </c>
      <c r="F14" s="11">
        <v>16.2</v>
      </c>
      <c r="G14" s="11">
        <v>16.899999999999999</v>
      </c>
      <c r="H14" s="11">
        <v>17.100000000000001</v>
      </c>
      <c r="I14" s="11">
        <v>18.899999999999999</v>
      </c>
      <c r="J14" s="11">
        <v>18</v>
      </c>
      <c r="K14" s="11">
        <v>16.7</v>
      </c>
      <c r="L14" s="11">
        <v>11.4</v>
      </c>
      <c r="M14" s="11">
        <v>6.8</v>
      </c>
      <c r="N14" s="11">
        <v>4.2</v>
      </c>
      <c r="O14" s="11">
        <v>4.9000000000000004</v>
      </c>
      <c r="P14" s="11">
        <v>10.7</v>
      </c>
      <c r="Q14" s="11">
        <v>15.4</v>
      </c>
      <c r="R14" s="11">
        <v>17.600000000000001</v>
      </c>
      <c r="S14" s="11">
        <v>13.2</v>
      </c>
      <c r="T14" s="11">
        <v>10.6</v>
      </c>
      <c r="U14" s="11">
        <v>15</v>
      </c>
      <c r="V14" s="11">
        <v>17.5</v>
      </c>
      <c r="W14" s="11">
        <v>16.899999999999999</v>
      </c>
      <c r="X14" s="11">
        <v>16</v>
      </c>
      <c r="Y14" s="11">
        <v>14.1</v>
      </c>
      <c r="Z14" s="11">
        <v>11.8</v>
      </c>
      <c r="AA14" s="11">
        <v>12.2</v>
      </c>
      <c r="AB14" s="11">
        <v>13.1</v>
      </c>
      <c r="AC14" s="11">
        <v>12.8</v>
      </c>
      <c r="AD14" s="11">
        <v>13.7</v>
      </c>
      <c r="AE14" s="11">
        <v>11.2</v>
      </c>
      <c r="AF14" s="14">
        <f t="shared" si="1"/>
        <v>4.2</v>
      </c>
      <c r="AG14" s="105">
        <f t="shared" si="2"/>
        <v>13.99</v>
      </c>
      <c r="AK14" t="s">
        <v>23</v>
      </c>
    </row>
    <row r="15" spans="1:38" x14ac:dyDescent="0.2">
      <c r="A15" s="58" t="s">
        <v>6</v>
      </c>
      <c r="B15" s="11">
        <v>15.7</v>
      </c>
      <c r="C15" s="11">
        <v>16.3</v>
      </c>
      <c r="D15" s="11">
        <v>12.9</v>
      </c>
      <c r="E15" s="11">
        <v>12.3</v>
      </c>
      <c r="F15" s="11">
        <v>16.600000000000001</v>
      </c>
      <c r="G15" s="11">
        <v>17.8</v>
      </c>
      <c r="H15" s="11">
        <v>17.5</v>
      </c>
      <c r="I15" s="11">
        <v>14.7</v>
      </c>
      <c r="J15" s="11">
        <v>16.3</v>
      </c>
      <c r="K15" s="11">
        <v>15.9</v>
      </c>
      <c r="L15" s="11">
        <v>9.4</v>
      </c>
      <c r="M15" s="11">
        <v>5</v>
      </c>
      <c r="N15" s="11">
        <v>1.2</v>
      </c>
      <c r="O15" s="11">
        <v>1.7</v>
      </c>
      <c r="P15" s="11">
        <v>10.5</v>
      </c>
      <c r="Q15" s="11">
        <v>14</v>
      </c>
      <c r="R15" s="11">
        <v>18.100000000000001</v>
      </c>
      <c r="S15" s="11">
        <v>10.199999999999999</v>
      </c>
      <c r="T15" s="11">
        <v>5.6</v>
      </c>
      <c r="U15" s="11">
        <v>14.9</v>
      </c>
      <c r="V15" s="11">
        <v>16.600000000000001</v>
      </c>
      <c r="W15" s="11">
        <v>13.7</v>
      </c>
      <c r="X15" s="11">
        <v>14.7</v>
      </c>
      <c r="Y15" s="11">
        <v>13.7</v>
      </c>
      <c r="Z15" s="11">
        <v>11.2</v>
      </c>
      <c r="AA15" s="11">
        <v>14.5</v>
      </c>
      <c r="AB15" s="11">
        <v>14.3</v>
      </c>
      <c r="AC15" s="11">
        <v>11.6</v>
      </c>
      <c r="AD15" s="11">
        <v>14</v>
      </c>
      <c r="AE15" s="11">
        <v>9.6</v>
      </c>
      <c r="AF15" s="14">
        <f t="shared" si="1"/>
        <v>1.2</v>
      </c>
      <c r="AG15" s="105">
        <f t="shared" si="2"/>
        <v>12.683333333333334</v>
      </c>
      <c r="AI15" t="s">
        <v>23</v>
      </c>
      <c r="AJ15" t="s">
        <v>23</v>
      </c>
      <c r="AK15" t="s">
        <v>23</v>
      </c>
    </row>
    <row r="16" spans="1:38" x14ac:dyDescent="0.2">
      <c r="A16" s="58" t="s">
        <v>127</v>
      </c>
      <c r="B16" s="11">
        <v>15.9</v>
      </c>
      <c r="C16" s="11">
        <v>19.5</v>
      </c>
      <c r="D16" s="11">
        <v>15.8</v>
      </c>
      <c r="E16" s="11">
        <v>14.3</v>
      </c>
      <c r="F16" s="11">
        <v>16</v>
      </c>
      <c r="G16" s="11">
        <v>17.7</v>
      </c>
      <c r="H16" s="11">
        <v>18.100000000000001</v>
      </c>
      <c r="I16" s="11">
        <v>17.8</v>
      </c>
      <c r="J16" s="11">
        <v>18.7</v>
      </c>
      <c r="K16" s="11">
        <v>17.5</v>
      </c>
      <c r="L16" s="11">
        <v>11.6</v>
      </c>
      <c r="M16" s="11">
        <v>6.6</v>
      </c>
      <c r="N16" s="11">
        <v>2.6</v>
      </c>
      <c r="O16" s="11">
        <v>4.5999999999999996</v>
      </c>
      <c r="P16" s="11">
        <v>10</v>
      </c>
      <c r="Q16" s="11">
        <v>16.600000000000001</v>
      </c>
      <c r="R16" s="11">
        <v>17.8</v>
      </c>
      <c r="S16" s="11">
        <v>13.7</v>
      </c>
      <c r="T16" s="11">
        <v>7.4</v>
      </c>
      <c r="U16" s="11">
        <v>16.3</v>
      </c>
      <c r="V16" s="11">
        <v>18.8</v>
      </c>
      <c r="W16" s="11">
        <v>16.899999999999999</v>
      </c>
      <c r="X16" s="11">
        <v>15.7</v>
      </c>
      <c r="Y16" s="11">
        <v>14.4</v>
      </c>
      <c r="Z16" s="11">
        <v>11.1</v>
      </c>
      <c r="AA16" s="11">
        <v>13.1</v>
      </c>
      <c r="AB16" s="11">
        <v>14.6</v>
      </c>
      <c r="AC16" s="11">
        <v>13.2</v>
      </c>
      <c r="AD16" s="11">
        <v>12.4</v>
      </c>
      <c r="AE16" s="11">
        <v>9.4</v>
      </c>
      <c r="AF16" s="14">
        <f t="shared" si="1"/>
        <v>2.6</v>
      </c>
      <c r="AG16" s="105">
        <f t="shared" si="2"/>
        <v>13.936666666666666</v>
      </c>
      <c r="AI16" t="s">
        <v>23</v>
      </c>
    </row>
    <row r="17" spans="1:38" x14ac:dyDescent="0.2">
      <c r="A17" s="58" t="s">
        <v>9</v>
      </c>
      <c r="B17" s="11">
        <v>15.3</v>
      </c>
      <c r="C17" s="11">
        <v>18</v>
      </c>
      <c r="D17" s="11">
        <v>14</v>
      </c>
      <c r="E17" s="11">
        <v>13.8</v>
      </c>
      <c r="F17" s="11">
        <v>17.8</v>
      </c>
      <c r="G17" s="11">
        <v>19.8</v>
      </c>
      <c r="H17" s="11">
        <v>17.899999999999999</v>
      </c>
      <c r="I17" s="11">
        <v>17.100000000000001</v>
      </c>
      <c r="J17" s="11">
        <v>17.399999999999999</v>
      </c>
      <c r="K17" s="11">
        <v>15</v>
      </c>
      <c r="L17" s="11">
        <v>10.7</v>
      </c>
      <c r="M17" s="11">
        <v>4.8</v>
      </c>
      <c r="N17" s="11">
        <v>2.7</v>
      </c>
      <c r="O17" s="11">
        <v>7.1</v>
      </c>
      <c r="P17" s="11">
        <v>12.9</v>
      </c>
      <c r="Q17" s="11">
        <v>17.2</v>
      </c>
      <c r="R17" s="11">
        <v>18.899999999999999</v>
      </c>
      <c r="S17" s="11">
        <v>9.8000000000000007</v>
      </c>
      <c r="T17" s="11">
        <v>7.6</v>
      </c>
      <c r="U17" s="11">
        <v>16</v>
      </c>
      <c r="V17" s="11">
        <v>19.8</v>
      </c>
      <c r="W17" s="11">
        <v>16.7</v>
      </c>
      <c r="X17" s="11">
        <v>17.399999999999999</v>
      </c>
      <c r="Y17" s="11">
        <v>16</v>
      </c>
      <c r="Z17" s="11">
        <v>14.4</v>
      </c>
      <c r="AA17" s="11">
        <v>16.399999999999999</v>
      </c>
      <c r="AB17" s="11">
        <v>15.4</v>
      </c>
      <c r="AC17" s="11">
        <v>13.3</v>
      </c>
      <c r="AD17" s="11">
        <v>15.3</v>
      </c>
      <c r="AE17" s="11">
        <v>11.6</v>
      </c>
      <c r="AF17" s="14">
        <f t="shared" si="1"/>
        <v>2.7</v>
      </c>
      <c r="AG17" s="105">
        <f t="shared" si="2"/>
        <v>14.336666666666666</v>
      </c>
    </row>
    <row r="18" spans="1:38" x14ac:dyDescent="0.2">
      <c r="A18" s="58" t="s">
        <v>20</v>
      </c>
      <c r="B18" s="11">
        <v>18.100000000000001</v>
      </c>
      <c r="C18" s="11">
        <v>16.100000000000001</v>
      </c>
      <c r="D18" s="11">
        <v>16.7</v>
      </c>
      <c r="E18" s="11">
        <v>16.899999999999999</v>
      </c>
      <c r="F18" s="11">
        <v>18.399999999999999</v>
      </c>
      <c r="G18" s="11">
        <v>18.3</v>
      </c>
      <c r="H18" s="11">
        <v>20.6</v>
      </c>
      <c r="I18" s="11">
        <v>18.7</v>
      </c>
      <c r="J18" s="11">
        <v>18.3</v>
      </c>
      <c r="K18" s="11">
        <v>18.3</v>
      </c>
      <c r="L18" s="11">
        <v>15.8</v>
      </c>
      <c r="M18" s="11">
        <v>10.6</v>
      </c>
      <c r="N18" s="11">
        <v>7.8</v>
      </c>
      <c r="O18" s="11">
        <v>9.9</v>
      </c>
      <c r="P18" s="11">
        <v>16.2</v>
      </c>
      <c r="Q18" s="11">
        <v>18.3</v>
      </c>
      <c r="R18" s="11">
        <v>19.600000000000001</v>
      </c>
      <c r="S18" s="11">
        <v>18.5</v>
      </c>
      <c r="T18" s="11">
        <v>16.5</v>
      </c>
      <c r="U18" s="11">
        <v>18.3</v>
      </c>
      <c r="V18" s="11">
        <v>18.2</v>
      </c>
      <c r="W18" s="11">
        <v>17.8</v>
      </c>
      <c r="X18" s="11">
        <v>16.3</v>
      </c>
      <c r="Y18" s="11">
        <v>17.600000000000001</v>
      </c>
      <c r="Z18" s="11">
        <v>17.600000000000001</v>
      </c>
      <c r="AA18" s="11">
        <v>13.4</v>
      </c>
      <c r="AB18" s="11">
        <v>14.4</v>
      </c>
      <c r="AC18" s="11">
        <v>14.2</v>
      </c>
      <c r="AD18" s="11">
        <v>14.9</v>
      </c>
      <c r="AE18" s="11">
        <v>15.7</v>
      </c>
      <c r="AF18" s="14">
        <f t="shared" si="1"/>
        <v>7.8</v>
      </c>
      <c r="AG18" s="105">
        <f t="shared" si="2"/>
        <v>16.400000000000002</v>
      </c>
      <c r="AH18" s="12" t="s">
        <v>23</v>
      </c>
      <c r="AI18" t="s">
        <v>23</v>
      </c>
      <c r="AK18" t="s">
        <v>23</v>
      </c>
    </row>
    <row r="19" spans="1:38" x14ac:dyDescent="0.2">
      <c r="A19" s="58" t="s">
        <v>7</v>
      </c>
      <c r="B19" s="11">
        <v>19.2</v>
      </c>
      <c r="C19" s="11">
        <v>20.100000000000001</v>
      </c>
      <c r="D19" s="11">
        <v>19.100000000000001</v>
      </c>
      <c r="E19" s="11">
        <v>16</v>
      </c>
      <c r="F19" s="11">
        <v>15.6</v>
      </c>
      <c r="G19" s="11">
        <v>18</v>
      </c>
      <c r="H19" s="11">
        <v>18.7</v>
      </c>
      <c r="I19" s="11">
        <v>20.399999999999999</v>
      </c>
      <c r="J19" s="11">
        <v>18.8</v>
      </c>
      <c r="K19" s="11">
        <v>18.600000000000001</v>
      </c>
      <c r="L19" s="11">
        <v>14.4</v>
      </c>
      <c r="M19" s="11">
        <v>9.5</v>
      </c>
      <c r="N19" s="11">
        <v>7.7</v>
      </c>
      <c r="O19" s="11">
        <v>8.1999999999999993</v>
      </c>
      <c r="P19" s="11">
        <v>15.5</v>
      </c>
      <c r="Q19" s="11">
        <v>15.2</v>
      </c>
      <c r="R19" s="11">
        <v>17.3</v>
      </c>
      <c r="S19" s="11">
        <v>15.6</v>
      </c>
      <c r="T19" s="11">
        <v>10.9</v>
      </c>
      <c r="U19" s="11">
        <v>15.4</v>
      </c>
      <c r="V19" s="11">
        <v>17.5</v>
      </c>
      <c r="W19" s="11">
        <v>18.7</v>
      </c>
      <c r="X19" s="11">
        <v>16.899999999999999</v>
      </c>
      <c r="Y19" s="11">
        <v>14.4</v>
      </c>
      <c r="Z19" s="11">
        <v>14.5</v>
      </c>
      <c r="AA19" s="11">
        <v>15.2</v>
      </c>
      <c r="AB19" s="11">
        <v>14.1</v>
      </c>
      <c r="AC19" s="11">
        <v>14</v>
      </c>
      <c r="AD19" s="11">
        <v>16.399999999999999</v>
      </c>
      <c r="AE19" s="11">
        <v>13.8</v>
      </c>
      <c r="AF19" s="14">
        <f t="shared" si="1"/>
        <v>7.7</v>
      </c>
      <c r="AG19" s="105">
        <f t="shared" si="2"/>
        <v>15.656666666666663</v>
      </c>
    </row>
    <row r="20" spans="1:38" s="5" customFormat="1" ht="17.100000000000001" customHeight="1" x14ac:dyDescent="0.2">
      <c r="A20" s="59" t="s">
        <v>188</v>
      </c>
      <c r="B20" s="13">
        <f t="shared" ref="B20:AF20" si="3">MIN(B5:B19)</f>
        <v>12.1</v>
      </c>
      <c r="C20" s="13">
        <f t="shared" si="3"/>
        <v>11.6</v>
      </c>
      <c r="D20" s="13">
        <f t="shared" si="3"/>
        <v>8.1</v>
      </c>
      <c r="E20" s="13">
        <f t="shared" si="3"/>
        <v>12.1</v>
      </c>
      <c r="F20" s="13">
        <f t="shared" si="3"/>
        <v>14.5</v>
      </c>
      <c r="G20" s="13">
        <f t="shared" si="3"/>
        <v>14.9</v>
      </c>
      <c r="H20" s="13">
        <f t="shared" si="3"/>
        <v>15.1</v>
      </c>
      <c r="I20" s="13">
        <f t="shared" si="3"/>
        <v>13</v>
      </c>
      <c r="J20" s="13">
        <f t="shared" si="3"/>
        <v>15.5</v>
      </c>
      <c r="K20" s="13">
        <f t="shared" si="3"/>
        <v>12</v>
      </c>
      <c r="L20" s="13">
        <f t="shared" si="3"/>
        <v>5.9</v>
      </c>
      <c r="M20" s="13">
        <f t="shared" si="3"/>
        <v>2</v>
      </c>
      <c r="N20" s="13">
        <f t="shared" si="3"/>
        <v>1.2</v>
      </c>
      <c r="O20" s="13">
        <f t="shared" si="3"/>
        <v>1.7</v>
      </c>
      <c r="P20" s="13">
        <f t="shared" si="3"/>
        <v>8.5</v>
      </c>
      <c r="Q20" s="13">
        <f t="shared" si="3"/>
        <v>13.8</v>
      </c>
      <c r="R20" s="13">
        <f t="shared" si="3"/>
        <v>14.3</v>
      </c>
      <c r="S20" s="13">
        <f t="shared" si="3"/>
        <v>8.6999999999999993</v>
      </c>
      <c r="T20" s="13">
        <f t="shared" si="3"/>
        <v>3.1</v>
      </c>
      <c r="U20" s="13">
        <f t="shared" si="3"/>
        <v>13.2</v>
      </c>
      <c r="V20" s="13">
        <f t="shared" si="3"/>
        <v>15.2</v>
      </c>
      <c r="W20" s="13">
        <f t="shared" si="3"/>
        <v>13.1</v>
      </c>
      <c r="X20" s="13">
        <f t="shared" si="3"/>
        <v>13.4</v>
      </c>
      <c r="Y20" s="13">
        <f t="shared" si="3"/>
        <v>11.1</v>
      </c>
      <c r="Z20" s="13">
        <f t="shared" si="3"/>
        <v>10.3</v>
      </c>
      <c r="AA20" s="13">
        <f t="shared" si="3"/>
        <v>10.6</v>
      </c>
      <c r="AB20" s="13">
        <f t="shared" si="3"/>
        <v>12.1</v>
      </c>
      <c r="AC20" s="13">
        <f t="shared" si="3"/>
        <v>10.9</v>
      </c>
      <c r="AD20" s="13">
        <f t="shared" si="3"/>
        <v>11.4</v>
      </c>
      <c r="AE20" s="13">
        <f t="shared" si="3"/>
        <v>5.4</v>
      </c>
      <c r="AF20" s="15">
        <f t="shared" si="3"/>
        <v>1.2</v>
      </c>
      <c r="AG20" s="92">
        <f>AVERAGE(AG5:AG19)</f>
        <v>14.036</v>
      </c>
      <c r="AK20" s="5" t="s">
        <v>23</v>
      </c>
    </row>
    <row r="21" spans="1:38" x14ac:dyDescent="0.2">
      <c r="A21" s="47"/>
      <c r="B21" s="48"/>
      <c r="C21" s="48"/>
      <c r="D21" s="48" t="s">
        <v>76</v>
      </c>
      <c r="E21" s="48"/>
      <c r="F21" s="48"/>
      <c r="G21" s="4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55"/>
      <c r="AE21" s="55"/>
      <c r="AF21" s="52"/>
      <c r="AG21" s="54"/>
    </row>
    <row r="22" spans="1:38" x14ac:dyDescent="0.2">
      <c r="A22" s="47"/>
      <c r="B22" s="49" t="s">
        <v>77</v>
      </c>
      <c r="C22" s="49"/>
      <c r="D22" s="49"/>
      <c r="E22" s="49"/>
      <c r="F22" s="49"/>
      <c r="G22" s="49"/>
      <c r="H22" s="49"/>
      <c r="I22" s="49"/>
      <c r="J22" s="88"/>
      <c r="K22" s="88"/>
      <c r="L22" s="88"/>
      <c r="M22" s="88" t="s">
        <v>21</v>
      </c>
      <c r="N22" s="88"/>
      <c r="O22" s="88"/>
      <c r="P22" s="88"/>
      <c r="Q22" s="88"/>
      <c r="R22" s="88"/>
      <c r="S22" s="88"/>
      <c r="T22" s="147" t="s">
        <v>192</v>
      </c>
      <c r="U22" s="147"/>
      <c r="V22" s="147"/>
      <c r="W22" s="147"/>
      <c r="X22" s="147"/>
      <c r="Y22" s="88"/>
      <c r="Z22" s="88"/>
      <c r="AA22" s="88"/>
      <c r="AB22" s="88"/>
      <c r="AC22" s="88"/>
      <c r="AD22" s="88"/>
      <c r="AE22" s="109"/>
      <c r="AF22" s="52"/>
      <c r="AG22" s="51"/>
      <c r="AK22" t="s">
        <v>23</v>
      </c>
      <c r="AL22" t="s">
        <v>23</v>
      </c>
    </row>
    <row r="23" spans="1:38" x14ac:dyDescent="0.2">
      <c r="A23" s="50"/>
      <c r="B23" s="88"/>
      <c r="C23" s="88"/>
      <c r="D23" s="88"/>
      <c r="E23" s="88"/>
      <c r="F23" s="88"/>
      <c r="G23" s="88"/>
      <c r="H23" s="88"/>
      <c r="I23" s="88"/>
      <c r="J23" s="89"/>
      <c r="K23" s="89"/>
      <c r="L23" s="89"/>
      <c r="M23" s="89" t="s">
        <v>22</v>
      </c>
      <c r="N23" s="89"/>
      <c r="O23" s="89"/>
      <c r="P23" s="89"/>
      <c r="Q23" s="88"/>
      <c r="R23" s="88"/>
      <c r="S23" s="88"/>
      <c r="T23" s="148" t="s">
        <v>73</v>
      </c>
      <c r="U23" s="148"/>
      <c r="V23" s="148"/>
      <c r="W23" s="148"/>
      <c r="X23" s="148"/>
      <c r="Y23" s="88"/>
      <c r="Z23" s="88"/>
      <c r="AA23" s="88"/>
      <c r="AB23" s="88"/>
      <c r="AC23" s="88"/>
      <c r="AD23" s="55"/>
      <c r="AE23" s="55"/>
      <c r="AF23" s="52"/>
      <c r="AG23" s="51"/>
    </row>
    <row r="24" spans="1:38" x14ac:dyDescent="0.2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55"/>
      <c r="AE24" s="55"/>
      <c r="AF24" s="52"/>
      <c r="AG24" s="93"/>
    </row>
    <row r="25" spans="1:38" x14ac:dyDescent="0.2">
      <c r="A25" s="50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109"/>
      <c r="AF25" s="52"/>
      <c r="AG25" s="54"/>
      <c r="AJ25" t="s">
        <v>23</v>
      </c>
      <c r="AK25" t="s">
        <v>23</v>
      </c>
    </row>
    <row r="26" spans="1:38" x14ac:dyDescent="0.2">
      <c r="A26" s="50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109"/>
      <c r="AF26" s="52"/>
      <c r="AG26" s="54"/>
      <c r="AK26" t="s">
        <v>23</v>
      </c>
    </row>
    <row r="27" spans="1:38" ht="13.5" thickBot="1" x14ac:dyDescent="0.25">
      <c r="A27" s="62"/>
      <c r="B27" s="63"/>
      <c r="C27" s="63"/>
      <c r="D27" s="63"/>
      <c r="E27" s="63"/>
      <c r="F27" s="63"/>
      <c r="G27" s="63" t="s">
        <v>23</v>
      </c>
      <c r="H27" s="63"/>
      <c r="I27" s="63"/>
      <c r="J27" s="63"/>
      <c r="K27" s="63"/>
      <c r="L27" s="63" t="s">
        <v>23</v>
      </c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4"/>
      <c r="AG27" s="94"/>
      <c r="AK27" t="s">
        <v>23</v>
      </c>
    </row>
    <row r="28" spans="1:38" x14ac:dyDescent="0.2">
      <c r="AI28" t="s">
        <v>23</v>
      </c>
    </row>
    <row r="30" spans="1:38" x14ac:dyDescent="0.2">
      <c r="AD30" s="2" t="s">
        <v>23</v>
      </c>
    </row>
    <row r="32" spans="1:38" x14ac:dyDescent="0.2">
      <c r="AH32" s="12" t="s">
        <v>23</v>
      </c>
      <c r="AI32" t="s">
        <v>23</v>
      </c>
    </row>
    <row r="35" spans="9:35" x14ac:dyDescent="0.2">
      <c r="I35" s="2" t="s">
        <v>23</v>
      </c>
      <c r="Y35" s="2" t="s">
        <v>23</v>
      </c>
      <c r="AB35" s="2" t="s">
        <v>23</v>
      </c>
      <c r="AH35" t="s">
        <v>23</v>
      </c>
      <c r="AI35" t="s">
        <v>23</v>
      </c>
    </row>
    <row r="42" spans="9:35" x14ac:dyDescent="0.2">
      <c r="AH42" s="12" t="s">
        <v>23</v>
      </c>
    </row>
  </sheetData>
  <mergeCells count="35">
    <mergeCell ref="Z3:Z4"/>
    <mergeCell ref="U3:U4"/>
    <mergeCell ref="I3:I4"/>
    <mergeCell ref="T3:T4"/>
    <mergeCell ref="V3:V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T23:X2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22:X2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B6" sqref="B6:AE6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4" width="5.42578125" style="2" bestFit="1" customWidth="1"/>
    <col min="5" max="5" width="6.28515625" style="2" customWidth="1"/>
    <col min="6" max="25" width="5.42578125" style="2" bestFit="1" customWidth="1"/>
    <col min="26" max="26" width="6" style="2" customWidth="1"/>
    <col min="27" max="30" width="5.42578125" style="2" bestFit="1" customWidth="1"/>
    <col min="31" max="31" width="5.85546875" style="2" customWidth="1"/>
    <col min="32" max="32" width="6.5703125" style="7" bestFit="1" customWidth="1"/>
  </cols>
  <sheetData>
    <row r="1" spans="1:35" ht="20.100000000000001" customHeight="1" x14ac:dyDescent="0.2">
      <c r="A1" s="153" t="s">
        <v>196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5"/>
    </row>
    <row r="2" spans="1:35" s="4" customFormat="1" ht="20.100000000000001" customHeight="1" x14ac:dyDescent="0.2">
      <c r="A2" s="156" t="s">
        <v>8</v>
      </c>
      <c r="B2" s="150" t="s">
        <v>190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2"/>
    </row>
    <row r="3" spans="1:35" s="5" customFormat="1" ht="20.100000000000001" customHeight="1" x14ac:dyDescent="0.2">
      <c r="A3" s="156"/>
      <c r="B3" s="149">
        <v>1</v>
      </c>
      <c r="C3" s="149">
        <f>SUM(B3+1)</f>
        <v>2</v>
      </c>
      <c r="D3" s="149">
        <f t="shared" ref="D3:AD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 t="shared" si="0"/>
        <v>28</v>
      </c>
      <c r="AD3" s="149">
        <f t="shared" si="0"/>
        <v>29</v>
      </c>
      <c r="AE3" s="149">
        <v>30</v>
      </c>
      <c r="AF3" s="170" t="s">
        <v>13</v>
      </c>
    </row>
    <row r="4" spans="1:35" s="5" customFormat="1" ht="20.100000000000001" customHeight="1" x14ac:dyDescent="0.2">
      <c r="A4" s="156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71"/>
    </row>
    <row r="5" spans="1:35" s="5" customFormat="1" x14ac:dyDescent="0.2">
      <c r="A5" s="58" t="s">
        <v>17</v>
      </c>
      <c r="B5" s="11">
        <v>86.958333333333329</v>
      </c>
      <c r="C5" s="11">
        <v>88.416666666666671</v>
      </c>
      <c r="D5" s="11">
        <v>84.125</v>
      </c>
      <c r="E5" s="11">
        <v>81.708333333333329</v>
      </c>
      <c r="F5" s="11">
        <v>78.583333333333329</v>
      </c>
      <c r="G5" s="11">
        <v>73.25</v>
      </c>
      <c r="H5" s="11">
        <v>76.833333333333329</v>
      </c>
      <c r="I5" s="11">
        <v>92.958333333333329</v>
      </c>
      <c r="J5" s="11">
        <v>94.583333333333329</v>
      </c>
      <c r="K5" s="11">
        <v>95</v>
      </c>
      <c r="L5" s="11">
        <v>78.333333333333329</v>
      </c>
      <c r="M5" s="11">
        <v>64.708333333333329</v>
      </c>
      <c r="N5" s="11">
        <v>72.166666666666671</v>
      </c>
      <c r="O5" s="11">
        <v>72.681818181818187</v>
      </c>
      <c r="P5" s="11">
        <v>70.25</v>
      </c>
      <c r="Q5" s="11">
        <v>76.791666666666671</v>
      </c>
      <c r="R5" s="11">
        <v>74.458333333333329</v>
      </c>
      <c r="S5" s="11">
        <v>85.416666666666671</v>
      </c>
      <c r="T5" s="11">
        <v>84.263157894736835</v>
      </c>
      <c r="U5" s="11">
        <v>84.875</v>
      </c>
      <c r="V5" s="11">
        <v>75.875</v>
      </c>
      <c r="W5" s="11">
        <v>70.458333333333329</v>
      </c>
      <c r="X5" s="11">
        <v>69.291666666666671</v>
      </c>
      <c r="Y5" s="11">
        <v>72.458333333333329</v>
      </c>
      <c r="Z5" s="11">
        <v>74.041666666666671</v>
      </c>
      <c r="AA5" s="11">
        <v>77.916666666666671</v>
      </c>
      <c r="AB5" s="122">
        <v>79.25</v>
      </c>
      <c r="AC5" s="123">
        <v>77.458333333333329</v>
      </c>
      <c r="AD5" s="11">
        <v>81.791666669999998</v>
      </c>
      <c r="AE5" s="11">
        <v>80.166666669999998</v>
      </c>
      <c r="AF5" s="91">
        <f>AVERAGE(B5:AE5)</f>
        <v>79.16899920277406</v>
      </c>
    </row>
    <row r="6" spans="1:35" s="5" customFormat="1" x14ac:dyDescent="0.2">
      <c r="A6" s="58" t="s">
        <v>216</v>
      </c>
      <c r="B6" s="11">
        <v>97.375</v>
      </c>
      <c r="C6" s="11">
        <v>99</v>
      </c>
      <c r="D6" s="11">
        <v>86.375</v>
      </c>
      <c r="E6" s="11">
        <v>87.166666666666671</v>
      </c>
      <c r="F6" s="11">
        <v>85.458333333333329</v>
      </c>
      <c r="G6" s="11">
        <v>78.916666666666671</v>
      </c>
      <c r="H6" s="11">
        <v>92.875</v>
      </c>
      <c r="I6" s="11">
        <v>96.041666666666671</v>
      </c>
      <c r="J6" s="11">
        <v>96.375</v>
      </c>
      <c r="K6" s="11">
        <v>97.083333333333329</v>
      </c>
      <c r="L6" s="11">
        <v>84.875</v>
      </c>
      <c r="M6" s="11">
        <v>57.041666666666664</v>
      </c>
      <c r="N6" s="11">
        <v>52.791666666666664</v>
      </c>
      <c r="O6" s="11">
        <v>64.75</v>
      </c>
      <c r="P6" s="11">
        <v>64.208333333333329</v>
      </c>
      <c r="Q6" s="11">
        <v>70.75</v>
      </c>
      <c r="R6" s="11">
        <v>78.375</v>
      </c>
      <c r="S6" s="11">
        <v>78.791666666666671</v>
      </c>
      <c r="T6" s="11">
        <v>72</v>
      </c>
      <c r="U6" s="11">
        <v>90.291666666666671</v>
      </c>
      <c r="V6" s="11">
        <v>78.166666666666671</v>
      </c>
      <c r="W6" s="11">
        <v>63.583333333333336</v>
      </c>
      <c r="X6" s="11">
        <v>74.458333333333329</v>
      </c>
      <c r="Y6" s="11">
        <v>73.75</v>
      </c>
      <c r="Z6" s="11">
        <v>87.041666666666671</v>
      </c>
      <c r="AA6" s="11">
        <v>93.375</v>
      </c>
      <c r="AB6" s="11">
        <v>80.666666666666671</v>
      </c>
      <c r="AC6" s="11">
        <v>77.833333333333329</v>
      </c>
      <c r="AD6" s="11">
        <v>88.708333333333329</v>
      </c>
      <c r="AE6" s="11">
        <v>74.25</v>
      </c>
      <c r="AF6" s="91">
        <f>AVERAGE(B6:AE6)</f>
        <v>80.745833333333351</v>
      </c>
    </row>
    <row r="7" spans="1:35" x14ac:dyDescent="0.2">
      <c r="A7" s="58" t="s">
        <v>85</v>
      </c>
      <c r="B7" s="11">
        <v>91.166666666666671</v>
      </c>
      <c r="C7" s="11">
        <v>89.125</v>
      </c>
      <c r="D7" s="11">
        <v>88.916666666666671</v>
      </c>
      <c r="E7" s="11">
        <v>85.958333333333329</v>
      </c>
      <c r="F7" s="11">
        <v>75.625</v>
      </c>
      <c r="G7" s="11">
        <v>67.458333333333329</v>
      </c>
      <c r="H7" s="11">
        <v>70.625</v>
      </c>
      <c r="I7" s="11">
        <v>92.291666666666671</v>
      </c>
      <c r="J7" s="11">
        <v>95.666666666666671</v>
      </c>
      <c r="K7" s="11">
        <v>98.416666666666671</v>
      </c>
      <c r="L7" s="11">
        <v>85.541666666666671</v>
      </c>
      <c r="M7" s="11">
        <v>69.333333333333329</v>
      </c>
      <c r="N7" s="11">
        <v>61.916666666666664</v>
      </c>
      <c r="O7" s="11">
        <v>71.333333333333329</v>
      </c>
      <c r="P7" s="11">
        <v>70.208333333333329</v>
      </c>
      <c r="Q7" s="11">
        <v>71.166666666666671</v>
      </c>
      <c r="R7" s="11">
        <v>76.5</v>
      </c>
      <c r="S7" s="11">
        <v>85.739130434782609</v>
      </c>
      <c r="T7" s="11">
        <v>90.833333333333329</v>
      </c>
      <c r="U7" s="11">
        <v>82.541666666666671</v>
      </c>
      <c r="V7" s="11">
        <v>75.875</v>
      </c>
      <c r="W7" s="11">
        <v>59.75</v>
      </c>
      <c r="X7" s="11">
        <v>63.208333333333336</v>
      </c>
      <c r="Y7" s="11">
        <v>55.541666666666664</v>
      </c>
      <c r="Z7" s="11">
        <v>61.75</v>
      </c>
      <c r="AA7" s="11">
        <v>74.791666666666671</v>
      </c>
      <c r="AB7" s="11">
        <v>74.958333333333329</v>
      </c>
      <c r="AC7" s="11">
        <v>69.583333333333329</v>
      </c>
      <c r="AD7" s="11">
        <v>74.791666666666671</v>
      </c>
      <c r="AE7" s="11">
        <v>76.791666666666671</v>
      </c>
      <c r="AF7" s="91">
        <f t="shared" ref="AF7:AF19" si="1">AVERAGE(B7:AE7)</f>
        <v>76.913526570048305</v>
      </c>
    </row>
    <row r="8" spans="1:35" x14ac:dyDescent="0.2">
      <c r="A8" s="58" t="s">
        <v>136</v>
      </c>
      <c r="B8" s="11" t="s">
        <v>186</v>
      </c>
      <c r="C8" s="11" t="s">
        <v>186</v>
      </c>
      <c r="D8" s="11" t="s">
        <v>186</v>
      </c>
      <c r="E8" s="11" t="s">
        <v>186</v>
      </c>
      <c r="F8" s="11" t="s">
        <v>186</v>
      </c>
      <c r="G8" s="11" t="s">
        <v>186</v>
      </c>
      <c r="H8" s="11" t="s">
        <v>186</v>
      </c>
      <c r="I8" s="11" t="s">
        <v>186</v>
      </c>
      <c r="J8" s="11" t="s">
        <v>186</v>
      </c>
      <c r="K8" s="11" t="s">
        <v>186</v>
      </c>
      <c r="L8" s="11" t="s">
        <v>186</v>
      </c>
      <c r="M8" s="11" t="s">
        <v>186</v>
      </c>
      <c r="N8" s="11" t="s">
        <v>186</v>
      </c>
      <c r="O8" s="11" t="s">
        <v>186</v>
      </c>
      <c r="P8" s="11" t="s">
        <v>186</v>
      </c>
      <c r="Q8" s="11" t="s">
        <v>186</v>
      </c>
      <c r="R8" s="11" t="s">
        <v>186</v>
      </c>
      <c r="S8" s="11" t="s">
        <v>186</v>
      </c>
      <c r="T8" s="11" t="s">
        <v>186</v>
      </c>
      <c r="U8" s="11" t="s">
        <v>186</v>
      </c>
      <c r="V8" s="11" t="s">
        <v>186</v>
      </c>
      <c r="W8" s="11" t="s">
        <v>186</v>
      </c>
      <c r="X8" s="11" t="s">
        <v>186</v>
      </c>
      <c r="Y8" s="11" t="s">
        <v>186</v>
      </c>
      <c r="Z8" s="11" t="s">
        <v>186</v>
      </c>
      <c r="AA8" s="11" t="s">
        <v>186</v>
      </c>
      <c r="AB8" s="11" t="s">
        <v>186</v>
      </c>
      <c r="AC8" s="11" t="s">
        <v>186</v>
      </c>
      <c r="AD8" s="11" t="s">
        <v>186</v>
      </c>
      <c r="AE8" s="11" t="s">
        <v>186</v>
      </c>
      <c r="AF8" s="15">
        <f t="shared" ref="AF8" si="2">MIN(B8:AE8)</f>
        <v>0</v>
      </c>
    </row>
    <row r="9" spans="1:35" x14ac:dyDescent="0.2">
      <c r="A9" s="58" t="s">
        <v>1</v>
      </c>
      <c r="B9" s="11">
        <v>85.125</v>
      </c>
      <c r="C9" s="11">
        <v>84.75</v>
      </c>
      <c r="D9" s="11">
        <v>83.625</v>
      </c>
      <c r="E9" s="11">
        <v>78.208333333333329</v>
      </c>
      <c r="F9" s="11">
        <v>67.333333333333329</v>
      </c>
      <c r="G9" s="11">
        <v>59.791666666666664</v>
      </c>
      <c r="H9" s="11">
        <v>67.416666666666671</v>
      </c>
      <c r="I9" s="11">
        <v>79.166666666666671</v>
      </c>
      <c r="J9" s="11">
        <v>87.833333333333329</v>
      </c>
      <c r="K9" s="11">
        <v>88.458333333333329</v>
      </c>
      <c r="L9" s="11">
        <v>80.625</v>
      </c>
      <c r="M9" s="11">
        <v>54.75</v>
      </c>
      <c r="N9" s="11">
        <v>48.652173913043477</v>
      </c>
      <c r="O9" s="11">
        <v>53.521739130434781</v>
      </c>
      <c r="P9" s="11">
        <v>56.666666666666664</v>
      </c>
      <c r="Q9" s="11">
        <v>59.833333333333336</v>
      </c>
      <c r="R9" s="131">
        <v>72.25</v>
      </c>
      <c r="S9" s="11">
        <v>79.5</v>
      </c>
      <c r="T9" s="11">
        <v>75.333333333333329</v>
      </c>
      <c r="U9" s="11">
        <v>75.708333333333329</v>
      </c>
      <c r="V9" s="11">
        <v>64.916666666666671</v>
      </c>
      <c r="W9" s="11">
        <v>61.583333333333336</v>
      </c>
      <c r="X9" s="11">
        <v>61.666666666666664</v>
      </c>
      <c r="Y9" s="11">
        <v>55.958333333333336</v>
      </c>
      <c r="Z9" s="11">
        <v>56.5</v>
      </c>
      <c r="AA9" s="11">
        <v>66.25</v>
      </c>
      <c r="AB9" s="11">
        <v>62.916666666666664</v>
      </c>
      <c r="AC9" s="11">
        <v>60.375</v>
      </c>
      <c r="AD9" s="11">
        <v>71</v>
      </c>
      <c r="AE9" s="11">
        <v>70.375</v>
      </c>
      <c r="AF9" s="132">
        <f>AVERAGE(B9:AE9)</f>
        <v>69.003019323671495</v>
      </c>
      <c r="AG9" s="12" t="s">
        <v>23</v>
      </c>
    </row>
    <row r="10" spans="1:35" x14ac:dyDescent="0.2">
      <c r="A10" s="58" t="s">
        <v>137</v>
      </c>
      <c r="B10" s="11">
        <v>93.588235294117652</v>
      </c>
      <c r="C10" s="11">
        <v>95.25</v>
      </c>
      <c r="D10" s="11">
        <v>84.523809523809518</v>
      </c>
      <c r="E10" s="11">
        <v>82.35</v>
      </c>
      <c r="F10" s="11">
        <v>74.476190476190482</v>
      </c>
      <c r="G10" s="11">
        <v>75.523809523809518</v>
      </c>
      <c r="H10" s="11">
        <v>84.590909090909093</v>
      </c>
      <c r="I10" s="11">
        <v>89.36363636363636</v>
      </c>
      <c r="J10" s="11">
        <v>94.736842105263165</v>
      </c>
      <c r="K10" s="11">
        <v>92.75</v>
      </c>
      <c r="L10" s="11">
        <v>79.666666666666671</v>
      </c>
      <c r="M10" s="11">
        <v>64.333333333333329</v>
      </c>
      <c r="N10" s="11">
        <v>69</v>
      </c>
      <c r="O10" s="11">
        <v>70.791666666666671</v>
      </c>
      <c r="P10" s="11">
        <v>70.545454545454547</v>
      </c>
      <c r="Q10" s="11">
        <v>72.428571428571431</v>
      </c>
      <c r="R10" s="11">
        <v>82.208333333333329</v>
      </c>
      <c r="S10" s="11">
        <v>74.545454545454547</v>
      </c>
      <c r="T10" s="11">
        <v>82.791666666666671</v>
      </c>
      <c r="U10" s="11">
        <v>85.1</v>
      </c>
      <c r="V10" s="11">
        <v>76.5</v>
      </c>
      <c r="W10" s="11">
        <v>71.590909090909093</v>
      </c>
      <c r="X10" s="11">
        <v>74.590909090909093</v>
      </c>
      <c r="Y10" s="11">
        <v>74.590909090909093</v>
      </c>
      <c r="Z10" s="11">
        <v>81.047619047619051</v>
      </c>
      <c r="AA10" s="11">
        <v>83</v>
      </c>
      <c r="AB10" s="11">
        <v>75.285714285714292</v>
      </c>
      <c r="AC10" s="11">
        <v>71.227272727272734</v>
      </c>
      <c r="AD10" s="11">
        <v>74.818181818181813</v>
      </c>
      <c r="AE10" s="11">
        <v>74.260869565217391</v>
      </c>
      <c r="AF10" s="91">
        <f t="shared" si="1"/>
        <v>79.182565476020514</v>
      </c>
      <c r="AI10" s="12" t="s">
        <v>23</v>
      </c>
    </row>
    <row r="11" spans="1:35" x14ac:dyDescent="0.2">
      <c r="A11" s="58" t="s">
        <v>19</v>
      </c>
      <c r="B11" s="11">
        <v>88.9166666666667</v>
      </c>
      <c r="C11" s="11">
        <v>85.666666666666671</v>
      </c>
      <c r="D11" s="11">
        <v>79.333333333333329</v>
      </c>
      <c r="E11" s="11">
        <v>76.086956521739125</v>
      </c>
      <c r="F11" s="11">
        <v>66.956521739130437</v>
      </c>
      <c r="G11" s="11">
        <v>68.583333333333329</v>
      </c>
      <c r="H11" s="11">
        <v>75.869565217391298</v>
      </c>
      <c r="I11" s="11">
        <v>80.166666666666671</v>
      </c>
      <c r="J11" s="11">
        <v>85.125</v>
      </c>
      <c r="K11" s="11">
        <v>85.041666666666671</v>
      </c>
      <c r="L11" s="11">
        <v>75.782608695652172</v>
      </c>
      <c r="M11" s="11">
        <v>62.428571428571431</v>
      </c>
      <c r="N11" s="11">
        <v>56.263157894736842</v>
      </c>
      <c r="O11" s="11">
        <v>55.428571428571431</v>
      </c>
      <c r="P11" s="11">
        <v>56.916666666666664</v>
      </c>
      <c r="Q11" s="11">
        <v>62.083333333333336</v>
      </c>
      <c r="R11" s="11">
        <v>75.333333333333329</v>
      </c>
      <c r="S11" s="11">
        <v>70</v>
      </c>
      <c r="T11" s="11">
        <v>67.625</v>
      </c>
      <c r="U11" s="11">
        <v>72.625</v>
      </c>
      <c r="V11" s="11">
        <v>69.260869565217391</v>
      </c>
      <c r="W11" s="11">
        <v>65.043478260869563</v>
      </c>
      <c r="X11" s="11">
        <v>64.375</v>
      </c>
      <c r="Y11" s="11">
        <v>66.083333333333329</v>
      </c>
      <c r="Z11" s="11">
        <v>73.25</v>
      </c>
      <c r="AA11" s="11">
        <v>72.5</v>
      </c>
      <c r="AB11" s="11">
        <v>67.833333333333329</v>
      </c>
      <c r="AC11" s="11">
        <v>64.833333333333329</v>
      </c>
      <c r="AD11" s="11">
        <v>65.375</v>
      </c>
      <c r="AE11" s="11">
        <v>69.083333333333329</v>
      </c>
      <c r="AF11" s="91">
        <f t="shared" si="1"/>
        <v>70.795676691729312</v>
      </c>
      <c r="AI11" t="s">
        <v>23</v>
      </c>
    </row>
    <row r="12" spans="1:35" x14ac:dyDescent="0.2">
      <c r="A12" s="58" t="s">
        <v>4</v>
      </c>
      <c r="B12" s="11">
        <v>70.333333333333329</v>
      </c>
      <c r="C12" s="11">
        <v>65.041666666666671</v>
      </c>
      <c r="D12" s="11">
        <v>80.291666666666671</v>
      </c>
      <c r="E12" s="11">
        <v>71.916666666666671</v>
      </c>
      <c r="F12" s="11">
        <v>62.304347826086953</v>
      </c>
      <c r="G12" s="11">
        <v>61.875</v>
      </c>
      <c r="H12" s="11">
        <v>56.416666666666664</v>
      </c>
      <c r="I12" s="11">
        <v>77.875</v>
      </c>
      <c r="J12" s="11">
        <v>85.25</v>
      </c>
      <c r="K12" s="11">
        <v>86.041666666666671</v>
      </c>
      <c r="L12" s="11">
        <v>79.541666666666671</v>
      </c>
      <c r="M12" s="11">
        <v>70.739130434782609</v>
      </c>
      <c r="N12" s="11">
        <v>63.583333333333336</v>
      </c>
      <c r="O12" s="11">
        <v>71.125</v>
      </c>
      <c r="P12" s="11">
        <v>67.666666666666671</v>
      </c>
      <c r="Q12" s="11">
        <v>67.5</v>
      </c>
      <c r="R12" s="11">
        <v>64.208333333333329</v>
      </c>
      <c r="S12" s="11">
        <v>86.083333333333329</v>
      </c>
      <c r="T12" s="11">
        <v>81.375</v>
      </c>
      <c r="U12" s="11">
        <v>75.916666666666671</v>
      </c>
      <c r="V12" s="11">
        <v>66.5</v>
      </c>
      <c r="W12" s="11">
        <v>62.608695652173914</v>
      </c>
      <c r="X12" s="11">
        <v>57.75</v>
      </c>
      <c r="Y12" s="11">
        <v>62.166666666666664</v>
      </c>
      <c r="Z12" s="11">
        <v>59.166666666666664</v>
      </c>
      <c r="AA12" s="11">
        <v>63.291666666666664</v>
      </c>
      <c r="AB12" s="11">
        <v>62.826086956521742</v>
      </c>
      <c r="AC12" s="129">
        <v>63</v>
      </c>
      <c r="AD12" s="125">
        <v>61.260869565217391</v>
      </c>
      <c r="AE12" s="11">
        <v>67.625</v>
      </c>
      <c r="AF12" s="91">
        <f t="shared" si="1"/>
        <v>69.042693236714996</v>
      </c>
      <c r="AG12" t="s">
        <v>23</v>
      </c>
      <c r="AI12" t="s">
        <v>23</v>
      </c>
    </row>
    <row r="13" spans="1:35" x14ac:dyDescent="0.2">
      <c r="A13" s="58" t="s">
        <v>5</v>
      </c>
      <c r="B13" s="11">
        <v>95</v>
      </c>
      <c r="C13" s="11">
        <v>98</v>
      </c>
      <c r="D13" s="11">
        <v>74.583333333333329</v>
      </c>
      <c r="E13" s="11">
        <v>87.875</v>
      </c>
      <c r="F13" s="11">
        <v>84.666666666666671</v>
      </c>
      <c r="G13" s="11">
        <v>77.916666666666671</v>
      </c>
      <c r="H13" s="11">
        <v>91.291666666666671</v>
      </c>
      <c r="I13" s="11">
        <v>92.458333333333329</v>
      </c>
      <c r="J13" s="11">
        <v>90.083333333333329</v>
      </c>
      <c r="K13" s="11">
        <v>97.5</v>
      </c>
      <c r="L13" s="11">
        <v>72.84615384615384</v>
      </c>
      <c r="M13" s="11">
        <v>54.791666666666664</v>
      </c>
      <c r="N13" s="11">
        <v>50.791666666666664</v>
      </c>
      <c r="O13" s="11">
        <v>69.625</v>
      </c>
      <c r="P13" s="11">
        <v>66.791666666666671</v>
      </c>
      <c r="Q13" s="11">
        <v>72.875</v>
      </c>
      <c r="R13" s="11">
        <v>79.625</v>
      </c>
      <c r="S13" s="11">
        <v>75</v>
      </c>
      <c r="T13" s="11">
        <v>78.083333333333329</v>
      </c>
      <c r="U13" s="11">
        <v>91.833333333333329</v>
      </c>
      <c r="V13" s="11">
        <v>80.791666666666671</v>
      </c>
      <c r="W13" s="11">
        <v>67.625</v>
      </c>
      <c r="X13" s="11">
        <v>68.375</v>
      </c>
      <c r="Y13" s="11">
        <v>65.291666666666671</v>
      </c>
      <c r="Z13" s="11">
        <v>80.708333333333329</v>
      </c>
      <c r="AA13" s="11">
        <v>90.833333333333329</v>
      </c>
      <c r="AB13" s="11">
        <v>82.083333333333329</v>
      </c>
      <c r="AC13" s="11">
        <v>76.416666666666671</v>
      </c>
      <c r="AD13" s="11">
        <v>88.125</v>
      </c>
      <c r="AE13" s="11">
        <v>79.875</v>
      </c>
      <c r="AF13" s="91">
        <f t="shared" si="1"/>
        <v>79.39209401709401</v>
      </c>
      <c r="AG13" t="s">
        <v>23</v>
      </c>
      <c r="AI13" t="s">
        <v>23</v>
      </c>
    </row>
    <row r="14" spans="1:35" x14ac:dyDescent="0.2">
      <c r="A14" s="58" t="s">
        <v>138</v>
      </c>
      <c r="B14" s="11">
        <v>89.166666666666671</v>
      </c>
      <c r="C14" s="11">
        <v>86.625</v>
      </c>
      <c r="D14" s="11">
        <v>88</v>
      </c>
      <c r="E14" s="11">
        <v>82.833333333333329</v>
      </c>
      <c r="F14" s="11">
        <v>73.791666666666671</v>
      </c>
      <c r="G14" s="11">
        <v>69.291666666666671</v>
      </c>
      <c r="H14" s="11">
        <v>73.375</v>
      </c>
      <c r="I14" s="11">
        <v>88.541666666666671</v>
      </c>
      <c r="J14" s="11">
        <v>92.791666666666671</v>
      </c>
      <c r="K14" s="11">
        <v>96.333333333333329</v>
      </c>
      <c r="L14" s="11">
        <v>82.333333333333329</v>
      </c>
      <c r="M14" s="11">
        <v>66.208333333333329</v>
      </c>
      <c r="N14" s="11">
        <v>66.208333333333329</v>
      </c>
      <c r="O14" s="11">
        <v>73.833333333333329</v>
      </c>
      <c r="P14" s="11">
        <v>70.166666666666671</v>
      </c>
      <c r="Q14" s="11">
        <v>69.916666666666671</v>
      </c>
      <c r="R14" s="11">
        <v>77.583333333333329</v>
      </c>
      <c r="S14" s="11">
        <v>83.583333333333329</v>
      </c>
      <c r="T14" s="11">
        <v>88.625</v>
      </c>
      <c r="U14" s="11">
        <v>86.708333333333329</v>
      </c>
      <c r="V14" s="11">
        <v>70.916666666666671</v>
      </c>
      <c r="W14" s="11">
        <v>64.25</v>
      </c>
      <c r="X14" s="11">
        <v>65.833333333333329</v>
      </c>
      <c r="Y14" s="11">
        <v>66.208333333333329</v>
      </c>
      <c r="Z14" s="11">
        <v>66.166666666666671</v>
      </c>
      <c r="AA14" s="11">
        <v>71.166666666666671</v>
      </c>
      <c r="AB14" s="11">
        <v>74</v>
      </c>
      <c r="AC14" s="11">
        <v>70.375</v>
      </c>
      <c r="AD14" s="11">
        <v>78.916666666666671</v>
      </c>
      <c r="AE14" s="11">
        <v>78.458333333333329</v>
      </c>
      <c r="AF14" s="91">
        <f t="shared" si="1"/>
        <v>77.073611111111106</v>
      </c>
      <c r="AG14" t="s">
        <v>23</v>
      </c>
      <c r="AH14" t="s">
        <v>23</v>
      </c>
    </row>
    <row r="15" spans="1:35" x14ac:dyDescent="0.2">
      <c r="A15" s="58" t="s">
        <v>6</v>
      </c>
      <c r="B15" s="11">
        <v>94.708333333333329</v>
      </c>
      <c r="C15" s="11">
        <v>97.5</v>
      </c>
      <c r="D15" s="11">
        <v>88.416666666666671</v>
      </c>
      <c r="E15" s="11">
        <v>86.708333333333329</v>
      </c>
      <c r="F15" s="11">
        <v>75.916666666666671</v>
      </c>
      <c r="G15" s="11">
        <v>77.208333333333329</v>
      </c>
      <c r="H15" s="11">
        <v>88.083333333333329</v>
      </c>
      <c r="I15" s="11">
        <v>95.208333333333329</v>
      </c>
      <c r="J15" s="11">
        <v>91.916666666666671</v>
      </c>
      <c r="K15" s="11">
        <v>91.75</v>
      </c>
      <c r="L15" s="11">
        <v>81.083333333333329</v>
      </c>
      <c r="M15" s="11">
        <v>66.708333333333329</v>
      </c>
      <c r="N15" s="11">
        <v>73.375</v>
      </c>
      <c r="O15" s="11">
        <v>79.458333333333329</v>
      </c>
      <c r="P15" s="11">
        <v>70.375</v>
      </c>
      <c r="Q15" s="11">
        <v>71.375</v>
      </c>
      <c r="R15" s="11">
        <v>89.583333333333329</v>
      </c>
      <c r="S15" s="11">
        <v>80.583333333333329</v>
      </c>
      <c r="T15" s="11">
        <v>85.333333333333329</v>
      </c>
      <c r="U15" s="11">
        <v>83.75</v>
      </c>
      <c r="V15" s="11">
        <v>73.916666666666671</v>
      </c>
      <c r="W15" s="11">
        <v>72</v>
      </c>
      <c r="X15" s="11">
        <v>73.666666666666671</v>
      </c>
      <c r="Y15" s="11">
        <v>72.041666666666671</v>
      </c>
      <c r="Z15" s="11">
        <v>76.166666666666671</v>
      </c>
      <c r="AA15" s="11">
        <v>81.375</v>
      </c>
      <c r="AB15" s="11">
        <v>77.125</v>
      </c>
      <c r="AC15" s="11">
        <v>75.625</v>
      </c>
      <c r="AD15" s="11">
        <v>85.375</v>
      </c>
      <c r="AE15" s="11">
        <v>85.291666666666671</v>
      </c>
      <c r="AF15" s="91">
        <f t="shared" si="1"/>
        <v>81.387500000000003</v>
      </c>
      <c r="AH15" t="s">
        <v>23</v>
      </c>
      <c r="AI15" t="s">
        <v>23</v>
      </c>
    </row>
    <row r="16" spans="1:35" x14ac:dyDescent="0.2">
      <c r="A16" s="58" t="s">
        <v>127</v>
      </c>
      <c r="B16" s="11">
        <v>91.291666666666671</v>
      </c>
      <c r="C16" s="11">
        <v>96.083333333333329</v>
      </c>
      <c r="D16" s="11">
        <v>91.875</v>
      </c>
      <c r="E16" s="11">
        <v>84.458333333333329</v>
      </c>
      <c r="F16" s="11">
        <v>81.083333333333329</v>
      </c>
      <c r="G16" s="11">
        <v>73.958333333333329</v>
      </c>
      <c r="H16" s="11">
        <v>76.083333333333329</v>
      </c>
      <c r="I16" s="11">
        <v>92.583333333333329</v>
      </c>
      <c r="J16" s="11">
        <v>95.208333333333329</v>
      </c>
      <c r="K16" s="11">
        <v>96.583333333333329</v>
      </c>
      <c r="L16" s="11">
        <v>80.5</v>
      </c>
      <c r="M16" s="11">
        <v>77.208333333333329</v>
      </c>
      <c r="N16" s="11">
        <v>76.125</v>
      </c>
      <c r="O16" s="11">
        <v>78.083333333333329</v>
      </c>
      <c r="P16" s="11">
        <v>71.416666666666671</v>
      </c>
      <c r="Q16" s="11">
        <v>74.166666666666671</v>
      </c>
      <c r="R16" s="11">
        <v>77.458333333333329</v>
      </c>
      <c r="S16" s="11">
        <v>87.458333333333329</v>
      </c>
      <c r="T16" s="11">
        <v>88.291666666666671</v>
      </c>
      <c r="U16" s="11">
        <v>88.125</v>
      </c>
      <c r="V16" s="11">
        <v>77.75</v>
      </c>
      <c r="W16" s="11">
        <v>65.625</v>
      </c>
      <c r="X16" s="11">
        <v>63.875</v>
      </c>
      <c r="Y16" s="11">
        <v>60.666666666666664</v>
      </c>
      <c r="Z16" s="11">
        <v>75.25</v>
      </c>
      <c r="AA16" s="11">
        <v>84.625</v>
      </c>
      <c r="AB16" s="11">
        <v>82.75</v>
      </c>
      <c r="AC16" s="11">
        <v>78.291666666666671</v>
      </c>
      <c r="AD16" s="11">
        <v>89.541666666666671</v>
      </c>
      <c r="AE16" s="11">
        <v>81.208333333333329</v>
      </c>
      <c r="AF16" s="91">
        <f t="shared" si="1"/>
        <v>81.254166666666663</v>
      </c>
      <c r="AI16" t="s">
        <v>23</v>
      </c>
    </row>
    <row r="17" spans="1:35" x14ac:dyDescent="0.2">
      <c r="A17" s="58" t="s">
        <v>9</v>
      </c>
      <c r="B17" s="11">
        <v>86.708333333333329</v>
      </c>
      <c r="C17" s="11">
        <v>86.416666666666671</v>
      </c>
      <c r="D17" s="11">
        <v>86</v>
      </c>
      <c r="E17" s="11">
        <v>78</v>
      </c>
      <c r="F17" s="11">
        <v>66.875</v>
      </c>
      <c r="G17" s="11">
        <v>61.166666666666664</v>
      </c>
      <c r="H17" s="11">
        <v>72.958333333333329</v>
      </c>
      <c r="I17" s="11">
        <v>85.458333333333329</v>
      </c>
      <c r="J17" s="11">
        <v>90.958333333333329</v>
      </c>
      <c r="K17" s="11">
        <v>89.5</v>
      </c>
      <c r="L17" s="11">
        <v>78</v>
      </c>
      <c r="M17" s="11">
        <v>64.25</v>
      </c>
      <c r="N17" s="11">
        <v>63.791666666666664</v>
      </c>
      <c r="O17" s="11">
        <v>60.375</v>
      </c>
      <c r="P17" s="11">
        <v>56.166666666666664</v>
      </c>
      <c r="Q17" s="11">
        <v>60.416666666666664</v>
      </c>
      <c r="R17" s="11">
        <v>77.458333333333329</v>
      </c>
      <c r="S17" s="11">
        <v>79.333333333333329</v>
      </c>
      <c r="T17" s="11">
        <v>76.666666666666671</v>
      </c>
      <c r="U17" s="11">
        <v>74.75</v>
      </c>
      <c r="V17" s="11">
        <v>62.125</v>
      </c>
      <c r="W17" s="11">
        <v>61.75</v>
      </c>
      <c r="X17" s="11">
        <v>61.875</v>
      </c>
      <c r="Y17" s="11">
        <v>57.708333333333336</v>
      </c>
      <c r="Z17" s="11">
        <v>60.333333333333336</v>
      </c>
      <c r="AA17" s="11">
        <v>70.541666666666671</v>
      </c>
      <c r="AB17" s="11">
        <v>64.833333333333329</v>
      </c>
      <c r="AC17" s="11">
        <v>63.583333333333336</v>
      </c>
      <c r="AD17" s="11">
        <v>73</v>
      </c>
      <c r="AE17" s="11">
        <v>69.75</v>
      </c>
      <c r="AF17" s="91">
        <f t="shared" si="1"/>
        <v>71.358333333333334</v>
      </c>
      <c r="AI17" t="s">
        <v>23</v>
      </c>
    </row>
    <row r="18" spans="1:35" x14ac:dyDescent="0.2">
      <c r="A18" s="58" t="s">
        <v>20</v>
      </c>
      <c r="B18" s="11">
        <v>91.583333333333329</v>
      </c>
      <c r="C18" s="11">
        <v>90.5</v>
      </c>
      <c r="D18" s="11">
        <v>93.708333333333329</v>
      </c>
      <c r="E18" s="11">
        <v>75.291666666666671</v>
      </c>
      <c r="F18" s="11">
        <v>56.833333333333336</v>
      </c>
      <c r="G18" s="11">
        <v>52.458333333333336</v>
      </c>
      <c r="H18" s="11">
        <v>58.166666666666664</v>
      </c>
      <c r="I18" s="11">
        <v>78.125</v>
      </c>
      <c r="J18" s="11">
        <v>93.708333333333329</v>
      </c>
      <c r="K18" s="11">
        <v>90.583333333333329</v>
      </c>
      <c r="L18" s="11">
        <v>87.666666666666671</v>
      </c>
      <c r="M18" s="11">
        <v>79.375</v>
      </c>
      <c r="N18" s="11">
        <v>60.875</v>
      </c>
      <c r="O18" s="11">
        <v>57.875</v>
      </c>
      <c r="P18" s="11">
        <v>53.25</v>
      </c>
      <c r="Q18" s="11">
        <v>56.25</v>
      </c>
      <c r="R18" s="11">
        <v>66.875</v>
      </c>
      <c r="S18" s="11">
        <v>88</v>
      </c>
      <c r="T18" s="11">
        <v>82.75</v>
      </c>
      <c r="U18" s="11">
        <v>70.541666666666671</v>
      </c>
      <c r="V18" s="11">
        <v>60</v>
      </c>
      <c r="W18" s="11">
        <v>58.208333333333336</v>
      </c>
      <c r="X18" s="11">
        <v>56</v>
      </c>
      <c r="Y18" s="11">
        <v>48.791666666666664</v>
      </c>
      <c r="Z18" s="11">
        <v>49</v>
      </c>
      <c r="AA18" s="11">
        <v>78.083333333333329</v>
      </c>
      <c r="AB18" s="11">
        <v>64.208333333333329</v>
      </c>
      <c r="AC18" s="11">
        <v>57.166666666666664</v>
      </c>
      <c r="AD18" s="11">
        <v>62.625</v>
      </c>
      <c r="AE18" s="11">
        <v>66.625</v>
      </c>
      <c r="AF18" s="91">
        <f t="shared" si="1"/>
        <v>69.504166666666663</v>
      </c>
      <c r="AH18" t="s">
        <v>23</v>
      </c>
      <c r="AI18" t="s">
        <v>23</v>
      </c>
    </row>
    <row r="19" spans="1:35" x14ac:dyDescent="0.2">
      <c r="A19" s="58" t="s">
        <v>7</v>
      </c>
      <c r="B19" s="11">
        <v>79.291666666666671</v>
      </c>
      <c r="C19" s="11">
        <v>77.625</v>
      </c>
      <c r="D19" s="11">
        <v>78.75</v>
      </c>
      <c r="E19" s="11">
        <v>71.708333333333329</v>
      </c>
      <c r="F19" s="11">
        <v>68.541666666666671</v>
      </c>
      <c r="G19" s="11">
        <v>64.625</v>
      </c>
      <c r="H19" s="11">
        <v>57.25</v>
      </c>
      <c r="I19" s="11">
        <v>80.291666666666671</v>
      </c>
      <c r="J19" s="11">
        <v>86.375</v>
      </c>
      <c r="K19" s="11">
        <v>81.333333333333329</v>
      </c>
      <c r="L19" s="11">
        <v>70.916666666666671</v>
      </c>
      <c r="M19" s="11">
        <v>57.875</v>
      </c>
      <c r="N19" s="11">
        <v>55.583333333333336</v>
      </c>
      <c r="O19" s="11">
        <v>60.708333333333336</v>
      </c>
      <c r="P19" s="11">
        <v>63.166666666666664</v>
      </c>
      <c r="Q19" s="11">
        <v>67.208333333333329</v>
      </c>
      <c r="R19" s="11">
        <v>67.958333333333329</v>
      </c>
      <c r="S19" s="11">
        <v>81.375</v>
      </c>
      <c r="T19" s="11">
        <v>83.458333333333329</v>
      </c>
      <c r="U19" s="11">
        <v>77.5</v>
      </c>
      <c r="V19" s="11">
        <v>68.416666666666671</v>
      </c>
      <c r="W19" s="11">
        <v>60.625</v>
      </c>
      <c r="X19" s="11">
        <v>59.875</v>
      </c>
      <c r="Y19" s="11">
        <v>62.541666666666664</v>
      </c>
      <c r="Z19" s="11">
        <v>57.708333333333336</v>
      </c>
      <c r="AA19" s="11">
        <v>62.791666666666664</v>
      </c>
      <c r="AB19" s="11">
        <v>66.541666666666671</v>
      </c>
      <c r="AC19" s="11">
        <v>67.291666666666671</v>
      </c>
      <c r="AD19" s="11">
        <v>69.375</v>
      </c>
      <c r="AE19" s="11">
        <v>67.708333333333329</v>
      </c>
      <c r="AF19" s="91">
        <f t="shared" si="1"/>
        <v>69.147222222222226</v>
      </c>
      <c r="AG19" t="s">
        <v>23</v>
      </c>
      <c r="AH19" t="s">
        <v>23</v>
      </c>
      <c r="AI19" t="s">
        <v>23</v>
      </c>
    </row>
    <row r="20" spans="1:35" s="5" customFormat="1" ht="17.100000000000001" customHeight="1" x14ac:dyDescent="0.2">
      <c r="A20" s="59" t="s">
        <v>187</v>
      </c>
      <c r="B20" s="13">
        <f t="shared" ref="B20:AE20" si="3">AVERAGE(B5:B19)</f>
        <v>88.65808823529413</v>
      </c>
      <c r="C20" s="13">
        <f t="shared" si="3"/>
        <v>88.571428571428569</v>
      </c>
      <c r="D20" s="13">
        <f t="shared" si="3"/>
        <v>84.894557823129247</v>
      </c>
      <c r="E20" s="13">
        <f t="shared" si="3"/>
        <v>80.733592132505166</v>
      </c>
      <c r="F20" s="13">
        <f t="shared" si="3"/>
        <v>72.746099526767225</v>
      </c>
      <c r="G20" s="13">
        <f t="shared" si="3"/>
        <v>68.715986394557817</v>
      </c>
      <c r="H20" s="13">
        <f t="shared" si="3"/>
        <v>74.416819593450029</v>
      </c>
      <c r="I20" s="13">
        <f t="shared" si="3"/>
        <v>87.180735930735949</v>
      </c>
      <c r="J20" s="13">
        <f t="shared" si="3"/>
        <v>91.472274436090217</v>
      </c>
      <c r="K20" s="13">
        <f t="shared" si="3"/>
        <v>91.883928571428555</v>
      </c>
      <c r="L20" s="13">
        <f t="shared" si="3"/>
        <v>79.836578276795677</v>
      </c>
      <c r="M20" s="13">
        <f t="shared" si="3"/>
        <v>64.982216799763393</v>
      </c>
      <c r="N20" s="13">
        <f t="shared" si="3"/>
        <v>62.223118938650977</v>
      </c>
      <c r="O20" s="13">
        <f t="shared" si="3"/>
        <v>67.113604433868417</v>
      </c>
      <c r="P20" s="13">
        <f t="shared" si="3"/>
        <v>64.84253246753245</v>
      </c>
      <c r="Q20" s="13">
        <f t="shared" si="3"/>
        <v>68.054421768707485</v>
      </c>
      <c r="R20" s="13">
        <f t="shared" si="3"/>
        <v>75.705357142857139</v>
      </c>
      <c r="S20" s="13">
        <f t="shared" si="3"/>
        <v>81.10068464144554</v>
      </c>
      <c r="T20" s="13">
        <f t="shared" si="3"/>
        <v>81.244987468671667</v>
      </c>
      <c r="U20" s="13">
        <f t="shared" si="3"/>
        <v>81.447619047619042</v>
      </c>
      <c r="V20" s="13">
        <f t="shared" si="3"/>
        <v>71.500776397515523</v>
      </c>
      <c r="W20" s="13">
        <f t="shared" si="3"/>
        <v>64.621529738377575</v>
      </c>
      <c r="X20" s="13">
        <f t="shared" si="3"/>
        <v>65.345779220779221</v>
      </c>
      <c r="Y20" s="13">
        <f t="shared" si="3"/>
        <v>63.842803030303017</v>
      </c>
      <c r="Z20" s="13">
        <f t="shared" si="3"/>
        <v>68.437925170068027</v>
      </c>
      <c r="AA20" s="13">
        <f t="shared" si="3"/>
        <v>76.467261904761912</v>
      </c>
      <c r="AB20" s="13">
        <f t="shared" si="3"/>
        <v>72.519890564921624</v>
      </c>
      <c r="AC20" s="13">
        <f t="shared" si="3"/>
        <v>69.504329004328994</v>
      </c>
      <c r="AD20" s="13">
        <f t="shared" si="3"/>
        <v>76.0502893847666</v>
      </c>
      <c r="AE20" s="13">
        <f t="shared" si="3"/>
        <v>74.390657350134575</v>
      </c>
      <c r="AF20" s="90">
        <f>AVERAGE(AF5:AF19)</f>
        <v>70.264627190092384</v>
      </c>
      <c r="AG20" s="5" t="s">
        <v>23</v>
      </c>
    </row>
    <row r="21" spans="1:35" x14ac:dyDescent="0.2">
      <c r="A21" s="47"/>
      <c r="B21" s="48"/>
      <c r="C21" s="48"/>
      <c r="D21" s="48" t="s">
        <v>76</v>
      </c>
      <c r="E21" s="48"/>
      <c r="F21" s="48"/>
      <c r="G21" s="4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55"/>
      <c r="AE21" s="61" t="s">
        <v>23</v>
      </c>
      <c r="AF21" s="86"/>
    </row>
    <row r="22" spans="1:35" x14ac:dyDescent="0.2">
      <c r="A22" s="47"/>
      <c r="B22" s="49" t="s">
        <v>77</v>
      </c>
      <c r="C22" s="49"/>
      <c r="D22" s="49"/>
      <c r="E22" s="49"/>
      <c r="F22" s="49"/>
      <c r="G22" s="49"/>
      <c r="H22" s="49"/>
      <c r="I22" s="49"/>
      <c r="J22" s="88"/>
      <c r="K22" s="88"/>
      <c r="L22" s="88"/>
      <c r="M22" s="88" t="s">
        <v>21</v>
      </c>
      <c r="N22" s="88"/>
      <c r="O22" s="88"/>
      <c r="P22" s="88"/>
      <c r="Q22" s="88"/>
      <c r="R22" s="88"/>
      <c r="S22" s="88"/>
      <c r="T22" s="147" t="s">
        <v>192</v>
      </c>
      <c r="U22" s="147"/>
      <c r="V22" s="147"/>
      <c r="W22" s="147"/>
      <c r="X22" s="147"/>
      <c r="Y22" s="88"/>
      <c r="Z22" s="88"/>
      <c r="AA22" s="88"/>
      <c r="AB22" s="88"/>
      <c r="AC22" s="88"/>
      <c r="AD22" s="88"/>
      <c r="AE22" s="88"/>
      <c r="AF22" s="86"/>
      <c r="AI22" t="s">
        <v>23</v>
      </c>
    </row>
    <row r="23" spans="1:35" x14ac:dyDescent="0.2">
      <c r="A23" s="50"/>
      <c r="B23" s="88"/>
      <c r="C23" s="88"/>
      <c r="D23" s="88"/>
      <c r="E23" s="88"/>
      <c r="F23" s="88"/>
      <c r="G23" s="88"/>
      <c r="H23" s="88"/>
      <c r="I23" s="88"/>
      <c r="J23" s="89"/>
      <c r="K23" s="89"/>
      <c r="L23" s="89"/>
      <c r="M23" s="89" t="s">
        <v>22</v>
      </c>
      <c r="N23" s="89"/>
      <c r="O23" s="89"/>
      <c r="P23" s="89"/>
      <c r="Q23" s="88"/>
      <c r="R23" s="88"/>
      <c r="S23" s="88"/>
      <c r="T23" s="148" t="s">
        <v>73</v>
      </c>
      <c r="U23" s="148"/>
      <c r="V23" s="148"/>
      <c r="W23" s="148"/>
      <c r="X23" s="148"/>
      <c r="Y23" s="88"/>
      <c r="Z23" s="88"/>
      <c r="AA23" s="88"/>
      <c r="AB23" s="88"/>
      <c r="AC23" s="88"/>
      <c r="AD23" s="55"/>
      <c r="AE23" s="55"/>
      <c r="AF23" s="86"/>
    </row>
    <row r="24" spans="1:35" x14ac:dyDescent="0.2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55"/>
      <c r="AE24" s="55"/>
      <c r="AF24" s="86"/>
    </row>
    <row r="25" spans="1:35" x14ac:dyDescent="0.2">
      <c r="A25" s="50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55"/>
      <c r="AF25" s="86"/>
    </row>
    <row r="26" spans="1:35" x14ac:dyDescent="0.2">
      <c r="A26" s="50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56"/>
      <c r="AF26" s="86"/>
    </row>
    <row r="27" spans="1:35" ht="13.5" thickBot="1" x14ac:dyDescent="0.25">
      <c r="A27" s="62"/>
      <c r="B27" s="63"/>
      <c r="C27" s="63"/>
      <c r="D27" s="63"/>
      <c r="E27" s="63"/>
      <c r="F27" s="63"/>
      <c r="G27" s="63" t="s">
        <v>23</v>
      </c>
      <c r="H27" s="63"/>
      <c r="I27" s="63"/>
      <c r="J27" s="63"/>
      <c r="K27" s="63"/>
      <c r="L27" s="63" t="s">
        <v>23</v>
      </c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87"/>
      <c r="AG27" t="s">
        <v>23</v>
      </c>
    </row>
    <row r="29" spans="1:35" x14ac:dyDescent="0.2">
      <c r="AG29" t="s">
        <v>23</v>
      </c>
    </row>
    <row r="30" spans="1:35" x14ac:dyDescent="0.2">
      <c r="K30" s="2" t="s">
        <v>23</v>
      </c>
      <c r="AE30" s="2" t="s">
        <v>23</v>
      </c>
    </row>
    <row r="32" spans="1:35" x14ac:dyDescent="0.2">
      <c r="M32" s="2" t="s">
        <v>23</v>
      </c>
      <c r="T32" s="2" t="s">
        <v>23</v>
      </c>
    </row>
    <row r="33" spans="11:33" x14ac:dyDescent="0.2">
      <c r="AB33" s="2" t="s">
        <v>23</v>
      </c>
      <c r="AC33" s="2" t="s">
        <v>23</v>
      </c>
      <c r="AF33" s="7" t="s">
        <v>23</v>
      </c>
    </row>
    <row r="34" spans="11:33" x14ac:dyDescent="0.2">
      <c r="P34" s="2" t="s">
        <v>23</v>
      </c>
      <c r="R34" s="2" t="s">
        <v>23</v>
      </c>
    </row>
    <row r="35" spans="11:33" x14ac:dyDescent="0.2">
      <c r="AG35" t="s">
        <v>23</v>
      </c>
    </row>
    <row r="39" spans="11:33" x14ac:dyDescent="0.2">
      <c r="T39" s="2" t="s">
        <v>23</v>
      </c>
    </row>
    <row r="42" spans="11:33" x14ac:dyDescent="0.2">
      <c r="K42" s="2" t="s">
        <v>23</v>
      </c>
    </row>
  </sheetData>
  <mergeCells count="36"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F3:AF4"/>
    <mergeCell ref="T22:X22"/>
    <mergeCell ref="T23:X2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zoomScale="90" zoomScaleNormal="90" workbookViewId="0">
      <selection activeCell="B6" sqref="B6:AE6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x14ac:dyDescent="0.2">
      <c r="A1" s="153" t="s">
        <v>197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5"/>
    </row>
    <row r="2" spans="1:35" s="4" customFormat="1" ht="20.100000000000001" customHeight="1" x14ac:dyDescent="0.2">
      <c r="A2" s="174" t="s">
        <v>8</v>
      </c>
      <c r="B2" s="150" t="s">
        <v>190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2"/>
    </row>
    <row r="3" spans="1:35" s="5" customFormat="1" ht="20.100000000000001" customHeight="1" x14ac:dyDescent="0.2">
      <c r="A3" s="174"/>
      <c r="B3" s="172">
        <v>1</v>
      </c>
      <c r="C3" s="172">
        <f>SUM(B3+1)</f>
        <v>2</v>
      </c>
      <c r="D3" s="172">
        <f t="shared" ref="D3:AD3" si="0">SUM(C3+1)</f>
        <v>3</v>
      </c>
      <c r="E3" s="172">
        <f t="shared" si="0"/>
        <v>4</v>
      </c>
      <c r="F3" s="172">
        <f t="shared" si="0"/>
        <v>5</v>
      </c>
      <c r="G3" s="172">
        <f t="shared" si="0"/>
        <v>6</v>
      </c>
      <c r="H3" s="172">
        <f t="shared" si="0"/>
        <v>7</v>
      </c>
      <c r="I3" s="172">
        <f t="shared" si="0"/>
        <v>8</v>
      </c>
      <c r="J3" s="172">
        <f t="shared" si="0"/>
        <v>9</v>
      </c>
      <c r="K3" s="172">
        <f t="shared" si="0"/>
        <v>10</v>
      </c>
      <c r="L3" s="172">
        <f t="shared" si="0"/>
        <v>11</v>
      </c>
      <c r="M3" s="172">
        <f t="shared" si="0"/>
        <v>12</v>
      </c>
      <c r="N3" s="172">
        <f t="shared" si="0"/>
        <v>13</v>
      </c>
      <c r="O3" s="172">
        <f t="shared" si="0"/>
        <v>14</v>
      </c>
      <c r="P3" s="172">
        <f t="shared" si="0"/>
        <v>15</v>
      </c>
      <c r="Q3" s="172">
        <f t="shared" si="0"/>
        <v>16</v>
      </c>
      <c r="R3" s="172">
        <f t="shared" si="0"/>
        <v>17</v>
      </c>
      <c r="S3" s="172">
        <f t="shared" si="0"/>
        <v>18</v>
      </c>
      <c r="T3" s="172">
        <f t="shared" si="0"/>
        <v>19</v>
      </c>
      <c r="U3" s="172">
        <f t="shared" si="0"/>
        <v>20</v>
      </c>
      <c r="V3" s="172">
        <f t="shared" si="0"/>
        <v>21</v>
      </c>
      <c r="W3" s="172">
        <f t="shared" si="0"/>
        <v>22</v>
      </c>
      <c r="X3" s="172">
        <f t="shared" si="0"/>
        <v>23</v>
      </c>
      <c r="Y3" s="172">
        <f t="shared" si="0"/>
        <v>24</v>
      </c>
      <c r="Z3" s="172">
        <f t="shared" si="0"/>
        <v>25</v>
      </c>
      <c r="AA3" s="172">
        <f t="shared" si="0"/>
        <v>26</v>
      </c>
      <c r="AB3" s="172">
        <f t="shared" si="0"/>
        <v>27</v>
      </c>
      <c r="AC3" s="172">
        <f t="shared" si="0"/>
        <v>28</v>
      </c>
      <c r="AD3" s="172">
        <f t="shared" si="0"/>
        <v>29</v>
      </c>
      <c r="AE3" s="173">
        <v>30</v>
      </c>
      <c r="AF3" s="110" t="s">
        <v>14</v>
      </c>
      <c r="AG3" s="102" t="s">
        <v>13</v>
      </c>
    </row>
    <row r="4" spans="1:35" s="5" customFormat="1" ht="20.100000000000001" customHeight="1" x14ac:dyDescent="0.2">
      <c r="A4" s="174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3"/>
      <c r="AF4" s="110" t="s">
        <v>12</v>
      </c>
      <c r="AG4" s="102" t="s">
        <v>12</v>
      </c>
    </row>
    <row r="5" spans="1:35" s="5" customFormat="1" x14ac:dyDescent="0.2">
      <c r="A5" s="58" t="s">
        <v>17</v>
      </c>
      <c r="B5" s="11">
        <v>99</v>
      </c>
      <c r="C5" s="11">
        <v>100</v>
      </c>
      <c r="D5" s="11">
        <v>98</v>
      </c>
      <c r="E5" s="11">
        <v>100</v>
      </c>
      <c r="F5" s="11">
        <v>100</v>
      </c>
      <c r="G5" s="11">
        <v>100</v>
      </c>
      <c r="H5" s="11">
        <v>98</v>
      </c>
      <c r="I5" s="11">
        <v>100</v>
      </c>
      <c r="J5" s="11">
        <v>100</v>
      </c>
      <c r="K5" s="11">
        <v>100</v>
      </c>
      <c r="L5" s="11">
        <v>95</v>
      </c>
      <c r="M5" s="11">
        <v>91</v>
      </c>
      <c r="N5" s="11">
        <v>100</v>
      </c>
      <c r="O5" s="11">
        <v>100</v>
      </c>
      <c r="P5" s="11">
        <v>98</v>
      </c>
      <c r="Q5" s="11">
        <v>100</v>
      </c>
      <c r="R5" s="11">
        <v>99</v>
      </c>
      <c r="S5" s="11">
        <v>100</v>
      </c>
      <c r="T5" s="11">
        <v>100</v>
      </c>
      <c r="U5" s="11">
        <v>100</v>
      </c>
      <c r="V5" s="11">
        <v>100</v>
      </c>
      <c r="W5" s="11">
        <v>100</v>
      </c>
      <c r="X5" s="11">
        <v>99</v>
      </c>
      <c r="Y5" s="11">
        <v>100</v>
      </c>
      <c r="Z5" s="11">
        <v>100</v>
      </c>
      <c r="AA5" s="11">
        <v>100</v>
      </c>
      <c r="AB5" s="122">
        <v>100</v>
      </c>
      <c r="AC5" s="123">
        <v>100</v>
      </c>
      <c r="AD5" s="11">
        <v>99</v>
      </c>
      <c r="AE5" s="11">
        <v>100</v>
      </c>
      <c r="AF5" s="15">
        <f>MAX(B5:AE5)</f>
        <v>100</v>
      </c>
      <c r="AG5" s="92">
        <f>AVERAGE(B5:AE5)</f>
        <v>99.2</v>
      </c>
    </row>
    <row r="6" spans="1:35" s="5" customFormat="1" x14ac:dyDescent="0.2">
      <c r="A6" s="58" t="s">
        <v>216</v>
      </c>
      <c r="B6" s="11">
        <v>99</v>
      </c>
      <c r="C6" s="11">
        <v>99</v>
      </c>
      <c r="D6" s="11">
        <v>99</v>
      </c>
      <c r="E6" s="11">
        <v>99</v>
      </c>
      <c r="F6" s="11">
        <v>99</v>
      </c>
      <c r="G6" s="11">
        <v>98</v>
      </c>
      <c r="H6" s="11">
        <v>99</v>
      </c>
      <c r="I6" s="11">
        <v>99</v>
      </c>
      <c r="J6" s="11">
        <v>99</v>
      </c>
      <c r="K6" s="11">
        <v>99</v>
      </c>
      <c r="L6" s="11">
        <v>99</v>
      </c>
      <c r="M6" s="11">
        <v>83</v>
      </c>
      <c r="N6" s="11">
        <v>77</v>
      </c>
      <c r="O6" s="11">
        <v>80</v>
      </c>
      <c r="P6" s="11">
        <v>89</v>
      </c>
      <c r="Q6" s="11">
        <v>85</v>
      </c>
      <c r="R6" s="11">
        <v>96</v>
      </c>
      <c r="S6" s="11">
        <v>98</v>
      </c>
      <c r="T6" s="11">
        <v>90</v>
      </c>
      <c r="U6" s="11">
        <v>99</v>
      </c>
      <c r="V6" s="11">
        <v>98</v>
      </c>
      <c r="W6" s="11">
        <v>79</v>
      </c>
      <c r="X6" s="11">
        <v>98</v>
      </c>
      <c r="Y6" s="11">
        <v>99</v>
      </c>
      <c r="Z6" s="11">
        <v>99</v>
      </c>
      <c r="AA6" s="11">
        <v>99</v>
      </c>
      <c r="AB6" s="11">
        <v>96</v>
      </c>
      <c r="AC6" s="11">
        <v>98</v>
      </c>
      <c r="AD6" s="11">
        <v>99</v>
      </c>
      <c r="AE6" s="11">
        <v>96</v>
      </c>
      <c r="AF6" s="15">
        <f>MAX(B6:AE6)</f>
        <v>99</v>
      </c>
      <c r="AG6" s="92">
        <f>AVERAGE(B6:AE6)</f>
        <v>94.86666666666666</v>
      </c>
    </row>
    <row r="7" spans="1:35" x14ac:dyDescent="0.2">
      <c r="A7" s="58" t="s">
        <v>85</v>
      </c>
      <c r="B7" s="11">
        <v>100</v>
      </c>
      <c r="C7" s="11">
        <v>100</v>
      </c>
      <c r="D7" s="11">
        <v>100</v>
      </c>
      <c r="E7" s="11">
        <v>100</v>
      </c>
      <c r="F7" s="11">
        <v>100</v>
      </c>
      <c r="G7" s="11">
        <v>96</v>
      </c>
      <c r="H7" s="11">
        <v>91</v>
      </c>
      <c r="I7" s="11">
        <v>100</v>
      </c>
      <c r="J7" s="11">
        <v>100</v>
      </c>
      <c r="K7" s="11">
        <v>100</v>
      </c>
      <c r="L7" s="11">
        <v>100</v>
      </c>
      <c r="M7" s="11">
        <v>96</v>
      </c>
      <c r="N7" s="11">
        <v>87</v>
      </c>
      <c r="O7" s="11">
        <v>95</v>
      </c>
      <c r="P7" s="11">
        <v>98</v>
      </c>
      <c r="Q7" s="11">
        <v>97</v>
      </c>
      <c r="R7" s="11">
        <v>98</v>
      </c>
      <c r="S7" s="11">
        <v>100</v>
      </c>
      <c r="T7" s="11">
        <v>100</v>
      </c>
      <c r="U7" s="11">
        <v>100</v>
      </c>
      <c r="V7" s="11">
        <v>100</v>
      </c>
      <c r="W7" s="11">
        <v>80</v>
      </c>
      <c r="X7" s="11">
        <v>90</v>
      </c>
      <c r="Y7" s="11">
        <v>90</v>
      </c>
      <c r="Z7" s="11">
        <v>86</v>
      </c>
      <c r="AA7" s="11">
        <v>98</v>
      </c>
      <c r="AB7" s="11">
        <v>100</v>
      </c>
      <c r="AC7" s="11">
        <v>97</v>
      </c>
      <c r="AD7" s="11">
        <v>97</v>
      </c>
      <c r="AE7" s="11">
        <v>100</v>
      </c>
      <c r="AF7" s="15">
        <f t="shared" ref="AF7:AF19" si="1">MAX(B7:AE7)</f>
        <v>100</v>
      </c>
      <c r="AG7" s="92">
        <f t="shared" ref="AG7:AG19" si="2">AVERAGE(B7:AE7)</f>
        <v>96.533333333333331</v>
      </c>
    </row>
    <row r="8" spans="1:35" x14ac:dyDescent="0.2">
      <c r="A8" s="58" t="s">
        <v>136</v>
      </c>
      <c r="B8" s="11" t="s">
        <v>186</v>
      </c>
      <c r="C8" s="11" t="s">
        <v>186</v>
      </c>
      <c r="D8" s="11" t="s">
        <v>186</v>
      </c>
      <c r="E8" s="11" t="s">
        <v>186</v>
      </c>
      <c r="F8" s="11" t="s">
        <v>186</v>
      </c>
      <c r="G8" s="11" t="s">
        <v>186</v>
      </c>
      <c r="H8" s="11" t="s">
        <v>186</v>
      </c>
      <c r="I8" s="11" t="s">
        <v>186</v>
      </c>
      <c r="J8" s="11" t="s">
        <v>186</v>
      </c>
      <c r="K8" s="11" t="s">
        <v>186</v>
      </c>
      <c r="L8" s="11" t="s">
        <v>186</v>
      </c>
      <c r="M8" s="11" t="s">
        <v>186</v>
      </c>
      <c r="N8" s="11" t="s">
        <v>186</v>
      </c>
      <c r="O8" s="11" t="s">
        <v>186</v>
      </c>
      <c r="P8" s="11" t="s">
        <v>186</v>
      </c>
      <c r="Q8" s="11" t="s">
        <v>186</v>
      </c>
      <c r="R8" s="11" t="s">
        <v>186</v>
      </c>
      <c r="S8" s="11" t="s">
        <v>186</v>
      </c>
      <c r="T8" s="11" t="s">
        <v>186</v>
      </c>
      <c r="U8" s="11" t="s">
        <v>186</v>
      </c>
      <c r="V8" s="11" t="s">
        <v>186</v>
      </c>
      <c r="W8" s="11" t="s">
        <v>186</v>
      </c>
      <c r="X8" s="11" t="s">
        <v>186</v>
      </c>
      <c r="Y8" s="11" t="s">
        <v>186</v>
      </c>
      <c r="Z8" s="11" t="s">
        <v>186</v>
      </c>
      <c r="AA8" s="11" t="s">
        <v>186</v>
      </c>
      <c r="AB8" s="11" t="s">
        <v>186</v>
      </c>
      <c r="AC8" s="11" t="s">
        <v>186</v>
      </c>
      <c r="AD8" s="11" t="s">
        <v>186</v>
      </c>
      <c r="AE8" s="11" t="s">
        <v>186</v>
      </c>
      <c r="AF8" s="15">
        <f t="shared" ref="AF8" si="3">MIN(B8:AE8)</f>
        <v>0</v>
      </c>
      <c r="AG8" s="92" t="e">
        <f t="shared" si="2"/>
        <v>#DIV/0!</v>
      </c>
    </row>
    <row r="9" spans="1:35" x14ac:dyDescent="0.2">
      <c r="A9" s="58" t="s">
        <v>1</v>
      </c>
      <c r="B9" s="11">
        <v>90</v>
      </c>
      <c r="C9" s="11">
        <v>92</v>
      </c>
      <c r="D9" s="11">
        <v>91</v>
      </c>
      <c r="E9" s="11">
        <v>87</v>
      </c>
      <c r="F9" s="11">
        <v>76</v>
      </c>
      <c r="G9" s="11">
        <v>68</v>
      </c>
      <c r="H9" s="11">
        <v>75</v>
      </c>
      <c r="I9" s="11">
        <v>89</v>
      </c>
      <c r="J9" s="11">
        <v>91</v>
      </c>
      <c r="K9" s="11">
        <v>92</v>
      </c>
      <c r="L9" s="11">
        <v>94</v>
      </c>
      <c r="M9" s="11">
        <v>80</v>
      </c>
      <c r="N9" s="11">
        <v>65</v>
      </c>
      <c r="O9" s="11">
        <v>68</v>
      </c>
      <c r="P9" s="11">
        <v>67</v>
      </c>
      <c r="Q9" s="11">
        <v>66</v>
      </c>
      <c r="R9" s="131">
        <v>86</v>
      </c>
      <c r="S9" s="11">
        <v>91</v>
      </c>
      <c r="T9" s="11">
        <v>82</v>
      </c>
      <c r="U9" s="11">
        <v>85</v>
      </c>
      <c r="V9" s="11">
        <v>76</v>
      </c>
      <c r="W9" s="11">
        <v>69</v>
      </c>
      <c r="X9" s="11">
        <v>70</v>
      </c>
      <c r="Y9" s="11">
        <v>68</v>
      </c>
      <c r="Z9" s="11">
        <v>72</v>
      </c>
      <c r="AA9" s="11">
        <v>87</v>
      </c>
      <c r="AB9" s="11">
        <v>72</v>
      </c>
      <c r="AC9" s="11">
        <v>75</v>
      </c>
      <c r="AD9" s="11">
        <v>86</v>
      </c>
      <c r="AE9" s="11">
        <v>84</v>
      </c>
      <c r="AF9" s="15">
        <f t="shared" si="1"/>
        <v>94</v>
      </c>
      <c r="AG9" s="92">
        <f t="shared" si="2"/>
        <v>79.8</v>
      </c>
      <c r="AI9" s="12" t="s">
        <v>23</v>
      </c>
    </row>
    <row r="10" spans="1:35" x14ac:dyDescent="0.2">
      <c r="A10" s="58" t="s">
        <v>137</v>
      </c>
      <c r="B10" s="11">
        <v>97</v>
      </c>
      <c r="C10" s="11">
        <v>97</v>
      </c>
      <c r="D10" s="11">
        <v>97</v>
      </c>
      <c r="E10" s="11">
        <v>96</v>
      </c>
      <c r="F10" s="11">
        <v>85</v>
      </c>
      <c r="G10" s="11">
        <v>96</v>
      </c>
      <c r="H10" s="11">
        <v>97</v>
      </c>
      <c r="I10" s="11">
        <v>98</v>
      </c>
      <c r="J10" s="11">
        <v>97</v>
      </c>
      <c r="K10" s="11">
        <v>98</v>
      </c>
      <c r="L10" s="11">
        <v>94</v>
      </c>
      <c r="M10" s="11">
        <v>92</v>
      </c>
      <c r="N10" s="11">
        <v>98</v>
      </c>
      <c r="O10" s="11">
        <v>94</v>
      </c>
      <c r="P10" s="11">
        <v>96</v>
      </c>
      <c r="Q10" s="11">
        <v>91</v>
      </c>
      <c r="R10" s="11">
        <v>94</v>
      </c>
      <c r="S10" s="11">
        <v>97</v>
      </c>
      <c r="T10" s="11">
        <v>97</v>
      </c>
      <c r="U10" s="11">
        <v>96</v>
      </c>
      <c r="V10" s="11">
        <v>94</v>
      </c>
      <c r="W10" s="11">
        <v>91</v>
      </c>
      <c r="X10" s="11">
        <v>97</v>
      </c>
      <c r="Y10" s="11">
        <v>98</v>
      </c>
      <c r="Z10" s="11">
        <v>98</v>
      </c>
      <c r="AA10" s="11">
        <v>94</v>
      </c>
      <c r="AB10" s="11">
        <v>95</v>
      </c>
      <c r="AC10" s="11">
        <v>95</v>
      </c>
      <c r="AD10" s="11">
        <v>92</v>
      </c>
      <c r="AE10" s="11">
        <v>97</v>
      </c>
      <c r="AF10" s="15">
        <f t="shared" si="1"/>
        <v>98</v>
      </c>
      <c r="AG10" s="92">
        <f t="shared" si="2"/>
        <v>95.266666666666666</v>
      </c>
      <c r="AH10" s="12" t="s">
        <v>23</v>
      </c>
    </row>
    <row r="11" spans="1:35" x14ac:dyDescent="0.2">
      <c r="A11" s="58" t="s">
        <v>19</v>
      </c>
      <c r="B11" s="11">
        <v>91</v>
      </c>
      <c r="C11" s="11">
        <v>87</v>
      </c>
      <c r="D11" s="11">
        <v>87</v>
      </c>
      <c r="E11" s="11">
        <v>86</v>
      </c>
      <c r="F11" s="11">
        <v>81</v>
      </c>
      <c r="G11" s="11">
        <v>83</v>
      </c>
      <c r="H11" s="11">
        <v>80</v>
      </c>
      <c r="I11" s="11">
        <v>87</v>
      </c>
      <c r="J11" s="11">
        <v>88</v>
      </c>
      <c r="K11" s="11">
        <v>88</v>
      </c>
      <c r="L11" s="11">
        <v>85</v>
      </c>
      <c r="M11" s="11">
        <v>82</v>
      </c>
      <c r="N11" s="11">
        <v>79</v>
      </c>
      <c r="O11" s="11">
        <v>78</v>
      </c>
      <c r="P11" s="11">
        <v>77</v>
      </c>
      <c r="Q11" s="11">
        <v>80</v>
      </c>
      <c r="R11" s="11">
        <v>84</v>
      </c>
      <c r="S11" s="11">
        <v>85</v>
      </c>
      <c r="T11" s="11">
        <v>80</v>
      </c>
      <c r="U11" s="11">
        <v>83</v>
      </c>
      <c r="V11" s="11">
        <v>83</v>
      </c>
      <c r="W11" s="11">
        <v>78</v>
      </c>
      <c r="X11" s="11">
        <v>80</v>
      </c>
      <c r="Y11" s="11">
        <v>83</v>
      </c>
      <c r="Z11" s="11">
        <v>84</v>
      </c>
      <c r="AA11" s="11">
        <v>82</v>
      </c>
      <c r="AB11" s="11">
        <v>83</v>
      </c>
      <c r="AC11" s="11">
        <v>81</v>
      </c>
      <c r="AD11" s="11">
        <v>75</v>
      </c>
      <c r="AE11" s="11">
        <v>84</v>
      </c>
      <c r="AF11" s="15">
        <f t="shared" si="1"/>
        <v>91</v>
      </c>
      <c r="AG11" s="92">
        <f t="shared" si="2"/>
        <v>82.8</v>
      </c>
      <c r="AI11" t="s">
        <v>23</v>
      </c>
    </row>
    <row r="12" spans="1:35" x14ac:dyDescent="0.2">
      <c r="A12" s="58" t="s">
        <v>4</v>
      </c>
      <c r="B12" s="11">
        <v>92</v>
      </c>
      <c r="C12" s="11">
        <v>91</v>
      </c>
      <c r="D12" s="11">
        <v>92</v>
      </c>
      <c r="E12" s="11">
        <v>93</v>
      </c>
      <c r="F12" s="11">
        <v>90</v>
      </c>
      <c r="G12" s="11">
        <v>92</v>
      </c>
      <c r="H12" s="11">
        <v>78</v>
      </c>
      <c r="I12" s="11">
        <v>91</v>
      </c>
      <c r="J12" s="11">
        <v>92</v>
      </c>
      <c r="K12" s="11">
        <v>94</v>
      </c>
      <c r="L12" s="11">
        <v>92</v>
      </c>
      <c r="M12" s="11">
        <v>89</v>
      </c>
      <c r="N12" s="11">
        <v>87</v>
      </c>
      <c r="O12" s="11">
        <v>91</v>
      </c>
      <c r="P12" s="11">
        <v>89</v>
      </c>
      <c r="Q12" s="11">
        <v>93</v>
      </c>
      <c r="R12" s="11">
        <v>93</v>
      </c>
      <c r="S12" s="11">
        <v>92</v>
      </c>
      <c r="T12" s="11">
        <v>94</v>
      </c>
      <c r="U12" s="11">
        <v>94</v>
      </c>
      <c r="V12" s="11">
        <v>94</v>
      </c>
      <c r="W12" s="11">
        <v>91</v>
      </c>
      <c r="X12" s="11">
        <v>90</v>
      </c>
      <c r="Y12" s="11">
        <v>92</v>
      </c>
      <c r="Z12" s="11">
        <v>90</v>
      </c>
      <c r="AA12" s="11">
        <v>89</v>
      </c>
      <c r="AB12" s="11">
        <v>90</v>
      </c>
      <c r="AC12" s="129">
        <v>92</v>
      </c>
      <c r="AD12" s="125">
        <v>88</v>
      </c>
      <c r="AE12" s="11">
        <v>94</v>
      </c>
      <c r="AF12" s="15">
        <f t="shared" si="1"/>
        <v>94</v>
      </c>
      <c r="AG12" s="92">
        <f t="shared" si="2"/>
        <v>90.966666666666669</v>
      </c>
    </row>
    <row r="13" spans="1:35" x14ac:dyDescent="0.2">
      <c r="A13" s="58" t="s">
        <v>5</v>
      </c>
      <c r="B13" s="11">
        <v>97</v>
      </c>
      <c r="C13" s="11">
        <v>98</v>
      </c>
      <c r="D13" s="11">
        <v>97</v>
      </c>
      <c r="E13" s="11">
        <v>97</v>
      </c>
      <c r="F13" s="11">
        <v>96</v>
      </c>
      <c r="G13" s="11">
        <v>95</v>
      </c>
      <c r="H13" s="11">
        <v>97</v>
      </c>
      <c r="I13" s="11">
        <v>97</v>
      </c>
      <c r="J13" s="11">
        <v>97</v>
      </c>
      <c r="K13" s="11">
        <v>98</v>
      </c>
      <c r="L13" s="11">
        <v>95</v>
      </c>
      <c r="M13" s="11">
        <v>84</v>
      </c>
      <c r="N13" s="11">
        <v>76</v>
      </c>
      <c r="O13" s="11">
        <v>84</v>
      </c>
      <c r="P13" s="11">
        <v>84</v>
      </c>
      <c r="Q13" s="11">
        <v>88</v>
      </c>
      <c r="R13" s="11">
        <v>93</v>
      </c>
      <c r="S13" s="11">
        <v>95</v>
      </c>
      <c r="T13" s="11">
        <v>88</v>
      </c>
      <c r="U13" s="11">
        <v>97</v>
      </c>
      <c r="V13" s="11">
        <v>97</v>
      </c>
      <c r="W13" s="11">
        <v>86</v>
      </c>
      <c r="X13" s="11">
        <v>83</v>
      </c>
      <c r="Y13" s="11">
        <v>89</v>
      </c>
      <c r="Z13" s="11">
        <v>96</v>
      </c>
      <c r="AA13" s="11">
        <v>98</v>
      </c>
      <c r="AB13" s="11">
        <v>96</v>
      </c>
      <c r="AC13" s="11">
        <v>95</v>
      </c>
      <c r="AD13" s="11">
        <v>98</v>
      </c>
      <c r="AE13" s="11">
        <v>97</v>
      </c>
      <c r="AF13" s="15">
        <f t="shared" si="1"/>
        <v>98</v>
      </c>
      <c r="AG13" s="92">
        <f t="shared" si="2"/>
        <v>92.933333333333337</v>
      </c>
      <c r="AH13" s="12" t="s">
        <v>23</v>
      </c>
      <c r="AI13" t="s">
        <v>23</v>
      </c>
    </row>
    <row r="14" spans="1:35" x14ac:dyDescent="0.2">
      <c r="A14" s="58" t="s">
        <v>138</v>
      </c>
      <c r="B14" s="11">
        <v>100</v>
      </c>
      <c r="C14" s="11">
        <v>100</v>
      </c>
      <c r="D14" s="11">
        <v>100</v>
      </c>
      <c r="E14" s="11">
        <v>100</v>
      </c>
      <c r="F14" s="11">
        <v>96</v>
      </c>
      <c r="G14" s="11">
        <v>100</v>
      </c>
      <c r="H14" s="11">
        <v>95</v>
      </c>
      <c r="I14" s="11">
        <v>100</v>
      </c>
      <c r="J14" s="11">
        <v>100</v>
      </c>
      <c r="K14" s="11">
        <v>100</v>
      </c>
      <c r="L14" s="11">
        <v>98</v>
      </c>
      <c r="M14" s="11">
        <v>94</v>
      </c>
      <c r="N14" s="11">
        <v>97</v>
      </c>
      <c r="O14" s="11">
        <v>100</v>
      </c>
      <c r="P14" s="11">
        <v>99</v>
      </c>
      <c r="Q14" s="11">
        <v>99</v>
      </c>
      <c r="R14" s="11">
        <v>97</v>
      </c>
      <c r="S14" s="11">
        <v>98</v>
      </c>
      <c r="T14" s="11">
        <v>100</v>
      </c>
      <c r="U14" s="11">
        <v>100</v>
      </c>
      <c r="V14" s="11">
        <v>98</v>
      </c>
      <c r="W14" s="11">
        <v>92</v>
      </c>
      <c r="X14" s="11">
        <v>97</v>
      </c>
      <c r="Y14" s="11">
        <v>99</v>
      </c>
      <c r="Z14" s="11">
        <v>99</v>
      </c>
      <c r="AA14" s="11">
        <v>98</v>
      </c>
      <c r="AB14" s="11">
        <v>100</v>
      </c>
      <c r="AC14" s="11">
        <v>100</v>
      </c>
      <c r="AD14" s="11">
        <v>98</v>
      </c>
      <c r="AE14" s="11">
        <v>100</v>
      </c>
      <c r="AF14" s="15">
        <f t="shared" si="1"/>
        <v>100</v>
      </c>
      <c r="AG14" s="92">
        <f t="shared" si="2"/>
        <v>98.466666666666669</v>
      </c>
    </row>
    <row r="15" spans="1:35" x14ac:dyDescent="0.2">
      <c r="A15" s="58" t="s">
        <v>6</v>
      </c>
      <c r="B15" s="11">
        <v>99</v>
      </c>
      <c r="C15" s="11">
        <v>100</v>
      </c>
      <c r="D15" s="11">
        <v>98</v>
      </c>
      <c r="E15" s="11">
        <v>100</v>
      </c>
      <c r="F15" s="11">
        <v>92</v>
      </c>
      <c r="G15" s="11">
        <v>94</v>
      </c>
      <c r="H15" s="11">
        <v>99</v>
      </c>
      <c r="I15" s="11">
        <v>99</v>
      </c>
      <c r="J15" s="11">
        <v>99</v>
      </c>
      <c r="K15" s="11">
        <v>98</v>
      </c>
      <c r="L15" s="11">
        <v>96</v>
      </c>
      <c r="M15" s="11">
        <v>95</v>
      </c>
      <c r="N15" s="11">
        <v>99</v>
      </c>
      <c r="O15" s="11">
        <v>100</v>
      </c>
      <c r="P15" s="11">
        <v>93</v>
      </c>
      <c r="Q15" s="11">
        <v>97</v>
      </c>
      <c r="R15" s="11">
        <v>99</v>
      </c>
      <c r="S15" s="11">
        <v>97</v>
      </c>
      <c r="T15" s="11">
        <v>100</v>
      </c>
      <c r="U15" s="11">
        <v>99</v>
      </c>
      <c r="V15" s="11">
        <v>98</v>
      </c>
      <c r="W15" s="11">
        <v>98</v>
      </c>
      <c r="X15" s="11">
        <v>99</v>
      </c>
      <c r="Y15" s="11">
        <v>99</v>
      </c>
      <c r="Z15" s="11">
        <v>100</v>
      </c>
      <c r="AA15" s="11">
        <v>97</v>
      </c>
      <c r="AB15" s="11">
        <v>96</v>
      </c>
      <c r="AC15" s="11">
        <v>99</v>
      </c>
      <c r="AD15" s="11">
        <v>99</v>
      </c>
      <c r="AE15" s="11">
        <v>100</v>
      </c>
      <c r="AF15" s="15">
        <f t="shared" si="1"/>
        <v>100</v>
      </c>
      <c r="AG15" s="92">
        <f t="shared" si="2"/>
        <v>97.933333333333337</v>
      </c>
    </row>
    <row r="16" spans="1:35" x14ac:dyDescent="0.2">
      <c r="A16" s="58" t="s">
        <v>127</v>
      </c>
      <c r="B16" s="11">
        <v>100</v>
      </c>
      <c r="C16" s="11">
        <v>100</v>
      </c>
      <c r="D16" s="11">
        <v>100</v>
      </c>
      <c r="E16" s="11">
        <v>100</v>
      </c>
      <c r="F16" s="11">
        <v>100</v>
      </c>
      <c r="G16" s="11">
        <v>100</v>
      </c>
      <c r="H16" s="11">
        <v>100</v>
      </c>
      <c r="I16" s="11">
        <v>100</v>
      </c>
      <c r="J16" s="11">
        <v>100</v>
      </c>
      <c r="K16" s="11">
        <v>100</v>
      </c>
      <c r="L16" s="11">
        <v>100</v>
      </c>
      <c r="M16" s="11">
        <v>100</v>
      </c>
      <c r="N16" s="11">
        <v>100</v>
      </c>
      <c r="O16" s="11">
        <v>100</v>
      </c>
      <c r="P16" s="11">
        <v>100</v>
      </c>
      <c r="Q16" s="11">
        <v>100</v>
      </c>
      <c r="R16" s="11">
        <v>100</v>
      </c>
      <c r="S16" s="11">
        <v>100</v>
      </c>
      <c r="T16" s="11">
        <v>100</v>
      </c>
      <c r="U16" s="11">
        <v>100</v>
      </c>
      <c r="V16" s="11">
        <v>100</v>
      </c>
      <c r="W16" s="11">
        <v>100</v>
      </c>
      <c r="X16" s="11">
        <v>100</v>
      </c>
      <c r="Y16" s="11">
        <v>100</v>
      </c>
      <c r="Z16" s="11">
        <v>100</v>
      </c>
      <c r="AA16" s="11">
        <v>100</v>
      </c>
      <c r="AB16" s="11">
        <v>100</v>
      </c>
      <c r="AC16" s="11">
        <v>100</v>
      </c>
      <c r="AD16" s="11">
        <v>100</v>
      </c>
      <c r="AE16" s="11">
        <v>100</v>
      </c>
      <c r="AF16" s="15">
        <f t="shared" si="1"/>
        <v>100</v>
      </c>
      <c r="AG16" s="92">
        <f t="shared" si="2"/>
        <v>100</v>
      </c>
    </row>
    <row r="17" spans="1:35" x14ac:dyDescent="0.2">
      <c r="A17" s="58" t="s">
        <v>9</v>
      </c>
      <c r="B17" s="11">
        <v>96</v>
      </c>
      <c r="C17" s="11">
        <v>94</v>
      </c>
      <c r="D17" s="11">
        <v>93</v>
      </c>
      <c r="E17" s="11">
        <v>93</v>
      </c>
      <c r="F17" s="11">
        <v>81</v>
      </c>
      <c r="G17" s="11">
        <v>74</v>
      </c>
      <c r="H17" s="11">
        <v>88</v>
      </c>
      <c r="I17" s="11">
        <v>91</v>
      </c>
      <c r="J17" s="11">
        <v>95</v>
      </c>
      <c r="K17" s="11">
        <v>94</v>
      </c>
      <c r="L17" s="11">
        <v>91</v>
      </c>
      <c r="M17" s="11">
        <v>87</v>
      </c>
      <c r="N17" s="11">
        <v>87</v>
      </c>
      <c r="O17" s="11">
        <v>81</v>
      </c>
      <c r="P17" s="11">
        <v>75</v>
      </c>
      <c r="Q17" s="11">
        <v>75</v>
      </c>
      <c r="R17" s="11">
        <v>91</v>
      </c>
      <c r="S17" s="11">
        <v>92</v>
      </c>
      <c r="T17" s="11">
        <v>90</v>
      </c>
      <c r="U17" s="11">
        <v>90</v>
      </c>
      <c r="V17" s="11">
        <v>79</v>
      </c>
      <c r="W17" s="11">
        <v>82</v>
      </c>
      <c r="X17" s="11">
        <v>79</v>
      </c>
      <c r="Y17" s="11">
        <v>82</v>
      </c>
      <c r="Z17" s="11">
        <v>80</v>
      </c>
      <c r="AA17" s="11">
        <v>89</v>
      </c>
      <c r="AB17" s="11">
        <v>84</v>
      </c>
      <c r="AC17" s="11">
        <v>87</v>
      </c>
      <c r="AD17" s="11">
        <v>88</v>
      </c>
      <c r="AE17" s="11">
        <v>92</v>
      </c>
      <c r="AF17" s="15">
        <f t="shared" si="1"/>
        <v>96</v>
      </c>
      <c r="AG17" s="92">
        <f t="shared" si="2"/>
        <v>86.666666666666671</v>
      </c>
      <c r="AI17" t="s">
        <v>23</v>
      </c>
    </row>
    <row r="18" spans="1:35" x14ac:dyDescent="0.2">
      <c r="A18" s="58" t="s">
        <v>20</v>
      </c>
      <c r="B18" s="11">
        <v>100</v>
      </c>
      <c r="C18" s="11">
        <v>100</v>
      </c>
      <c r="D18" s="11">
        <v>100</v>
      </c>
      <c r="E18" s="11">
        <v>99</v>
      </c>
      <c r="F18" s="11">
        <v>85</v>
      </c>
      <c r="G18" s="11">
        <v>75</v>
      </c>
      <c r="H18" s="11">
        <v>78</v>
      </c>
      <c r="I18" s="11">
        <v>99</v>
      </c>
      <c r="J18" s="11">
        <v>100</v>
      </c>
      <c r="K18" s="11">
        <v>100</v>
      </c>
      <c r="L18" s="11">
        <v>100</v>
      </c>
      <c r="M18" s="11">
        <v>94</v>
      </c>
      <c r="N18" s="11">
        <v>85</v>
      </c>
      <c r="O18" s="11">
        <v>85</v>
      </c>
      <c r="P18" s="11">
        <v>73</v>
      </c>
      <c r="Q18" s="11">
        <v>79</v>
      </c>
      <c r="R18" s="11">
        <v>84</v>
      </c>
      <c r="S18" s="11">
        <v>100</v>
      </c>
      <c r="T18" s="11">
        <v>100</v>
      </c>
      <c r="U18" s="11">
        <v>93</v>
      </c>
      <c r="V18" s="11">
        <v>89</v>
      </c>
      <c r="W18" s="11">
        <v>84</v>
      </c>
      <c r="X18" s="11">
        <v>88</v>
      </c>
      <c r="Y18" s="11">
        <v>74</v>
      </c>
      <c r="Z18" s="11">
        <v>68</v>
      </c>
      <c r="AA18" s="11">
        <v>100</v>
      </c>
      <c r="AB18" s="11">
        <v>95</v>
      </c>
      <c r="AC18" s="11">
        <v>91</v>
      </c>
      <c r="AD18" s="11">
        <v>90</v>
      </c>
      <c r="AE18" s="11">
        <v>93</v>
      </c>
      <c r="AF18" s="15">
        <f t="shared" si="1"/>
        <v>100</v>
      </c>
      <c r="AG18" s="92">
        <f t="shared" si="2"/>
        <v>90.033333333333331</v>
      </c>
      <c r="AH18" s="12" t="s">
        <v>23</v>
      </c>
      <c r="AI18" t="s">
        <v>23</v>
      </c>
    </row>
    <row r="19" spans="1:35" x14ac:dyDescent="0.2">
      <c r="A19" s="58" t="s">
        <v>7</v>
      </c>
      <c r="B19" s="11">
        <v>95</v>
      </c>
      <c r="C19" s="11">
        <v>94</v>
      </c>
      <c r="D19" s="11">
        <v>90</v>
      </c>
      <c r="E19" s="11">
        <v>94</v>
      </c>
      <c r="F19" s="11">
        <v>89</v>
      </c>
      <c r="G19" s="11">
        <v>92</v>
      </c>
      <c r="H19" s="11">
        <v>78</v>
      </c>
      <c r="I19" s="11">
        <v>91</v>
      </c>
      <c r="J19" s="11">
        <v>95</v>
      </c>
      <c r="K19" s="11">
        <v>93</v>
      </c>
      <c r="L19" s="11">
        <v>90</v>
      </c>
      <c r="M19" s="11">
        <v>84</v>
      </c>
      <c r="N19" s="11">
        <v>88</v>
      </c>
      <c r="O19" s="11">
        <v>86</v>
      </c>
      <c r="P19" s="11">
        <v>89</v>
      </c>
      <c r="Q19" s="11">
        <v>92</v>
      </c>
      <c r="R19" s="11">
        <v>93</v>
      </c>
      <c r="S19" s="11">
        <v>94</v>
      </c>
      <c r="T19" s="11">
        <v>96</v>
      </c>
      <c r="U19" s="11">
        <v>95</v>
      </c>
      <c r="V19" s="11">
        <v>93</v>
      </c>
      <c r="W19" s="11">
        <v>81</v>
      </c>
      <c r="X19" s="11">
        <v>88</v>
      </c>
      <c r="Y19" s="11">
        <v>93</v>
      </c>
      <c r="Z19" s="11">
        <v>86</v>
      </c>
      <c r="AA19" s="11">
        <v>88</v>
      </c>
      <c r="AB19" s="11">
        <v>89</v>
      </c>
      <c r="AC19" s="11">
        <v>92</v>
      </c>
      <c r="AD19" s="11">
        <v>86</v>
      </c>
      <c r="AE19" s="11">
        <v>94</v>
      </c>
      <c r="AF19" s="15">
        <f t="shared" si="1"/>
        <v>96</v>
      </c>
      <c r="AG19" s="92">
        <f t="shared" si="2"/>
        <v>90.266666666666666</v>
      </c>
    </row>
    <row r="20" spans="1:35" s="5" customFormat="1" ht="17.100000000000001" customHeight="1" x14ac:dyDescent="0.2">
      <c r="A20" s="59" t="s">
        <v>10</v>
      </c>
      <c r="B20" s="13">
        <f t="shared" ref="B20:AF20" si="4">MAX(B5:B19)</f>
        <v>100</v>
      </c>
      <c r="C20" s="13">
        <f t="shared" si="4"/>
        <v>100</v>
      </c>
      <c r="D20" s="13">
        <f t="shared" si="4"/>
        <v>100</v>
      </c>
      <c r="E20" s="13">
        <f t="shared" si="4"/>
        <v>100</v>
      </c>
      <c r="F20" s="13">
        <f t="shared" si="4"/>
        <v>100</v>
      </c>
      <c r="G20" s="13">
        <f t="shared" si="4"/>
        <v>100</v>
      </c>
      <c r="H20" s="13">
        <f t="shared" si="4"/>
        <v>100</v>
      </c>
      <c r="I20" s="13">
        <f t="shared" si="4"/>
        <v>100</v>
      </c>
      <c r="J20" s="13">
        <f t="shared" si="4"/>
        <v>100</v>
      </c>
      <c r="K20" s="13">
        <f t="shared" si="4"/>
        <v>100</v>
      </c>
      <c r="L20" s="13">
        <f t="shared" si="4"/>
        <v>100</v>
      </c>
      <c r="M20" s="13">
        <f t="shared" si="4"/>
        <v>100</v>
      </c>
      <c r="N20" s="13">
        <f t="shared" si="4"/>
        <v>100</v>
      </c>
      <c r="O20" s="13">
        <f t="shared" si="4"/>
        <v>100</v>
      </c>
      <c r="P20" s="13">
        <f t="shared" si="4"/>
        <v>100</v>
      </c>
      <c r="Q20" s="13">
        <f t="shared" si="4"/>
        <v>100</v>
      </c>
      <c r="R20" s="13">
        <f t="shared" si="4"/>
        <v>100</v>
      </c>
      <c r="S20" s="13">
        <f t="shared" si="4"/>
        <v>100</v>
      </c>
      <c r="T20" s="13">
        <f t="shared" si="4"/>
        <v>100</v>
      </c>
      <c r="U20" s="13">
        <f t="shared" si="4"/>
        <v>100</v>
      </c>
      <c r="V20" s="13">
        <f t="shared" si="4"/>
        <v>100</v>
      </c>
      <c r="W20" s="13">
        <f t="shared" si="4"/>
        <v>100</v>
      </c>
      <c r="X20" s="13">
        <f t="shared" si="4"/>
        <v>100</v>
      </c>
      <c r="Y20" s="13">
        <f t="shared" si="4"/>
        <v>100</v>
      </c>
      <c r="Z20" s="13">
        <f t="shared" si="4"/>
        <v>100</v>
      </c>
      <c r="AA20" s="13">
        <f t="shared" si="4"/>
        <v>100</v>
      </c>
      <c r="AB20" s="13">
        <f t="shared" si="4"/>
        <v>100</v>
      </c>
      <c r="AC20" s="13">
        <f t="shared" si="4"/>
        <v>100</v>
      </c>
      <c r="AD20" s="13">
        <f t="shared" si="4"/>
        <v>100</v>
      </c>
      <c r="AE20" s="13">
        <f t="shared" si="4"/>
        <v>100</v>
      </c>
      <c r="AF20" s="15">
        <f t="shared" si="4"/>
        <v>100</v>
      </c>
      <c r="AG20" s="92" t="e">
        <f>AVERAGE(AG5:AG19)</f>
        <v>#DIV/0!</v>
      </c>
      <c r="AI20" s="5" t="s">
        <v>23</v>
      </c>
    </row>
    <row r="21" spans="1:35" x14ac:dyDescent="0.2">
      <c r="A21" s="47"/>
      <c r="B21" s="48"/>
      <c r="C21" s="48"/>
      <c r="D21" s="48" t="s">
        <v>76</v>
      </c>
      <c r="E21" s="48"/>
      <c r="F21" s="48"/>
      <c r="G21" s="4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55"/>
      <c r="AE21" s="61" t="s">
        <v>23</v>
      </c>
      <c r="AF21" s="52"/>
      <c r="AG21" s="54"/>
    </row>
    <row r="22" spans="1:35" x14ac:dyDescent="0.2">
      <c r="A22" s="47"/>
      <c r="B22" s="49" t="s">
        <v>77</v>
      </c>
      <c r="C22" s="49"/>
      <c r="D22" s="49"/>
      <c r="E22" s="49"/>
      <c r="F22" s="49"/>
      <c r="G22" s="49"/>
      <c r="H22" s="49"/>
      <c r="I22" s="49"/>
      <c r="J22" s="88"/>
      <c r="K22" s="88"/>
      <c r="L22" s="88"/>
      <c r="M22" s="88" t="s">
        <v>21</v>
      </c>
      <c r="N22" s="88"/>
      <c r="O22" s="88"/>
      <c r="P22" s="88"/>
      <c r="Q22" s="88"/>
      <c r="R22" s="88"/>
      <c r="S22" s="88"/>
      <c r="T22" s="147" t="s">
        <v>192</v>
      </c>
      <c r="U22" s="147"/>
      <c r="V22" s="147"/>
      <c r="W22" s="147"/>
      <c r="X22" s="147"/>
      <c r="Y22" s="88"/>
      <c r="Z22" s="88"/>
      <c r="AA22" s="88"/>
      <c r="AB22" s="88"/>
      <c r="AC22" s="88"/>
      <c r="AD22" s="88"/>
      <c r="AE22" s="88"/>
      <c r="AF22" s="52"/>
      <c r="AG22" s="51"/>
    </row>
    <row r="23" spans="1:35" x14ac:dyDescent="0.2">
      <c r="A23" s="50"/>
      <c r="B23" s="88"/>
      <c r="C23" s="88"/>
      <c r="D23" s="88"/>
      <c r="E23" s="88"/>
      <c r="F23" s="88"/>
      <c r="G23" s="88"/>
      <c r="H23" s="88"/>
      <c r="I23" s="88"/>
      <c r="J23" s="89"/>
      <c r="K23" s="89"/>
      <c r="L23" s="89"/>
      <c r="M23" s="89" t="s">
        <v>22</v>
      </c>
      <c r="N23" s="89"/>
      <c r="O23" s="89"/>
      <c r="P23" s="89"/>
      <c r="Q23" s="88"/>
      <c r="R23" s="88"/>
      <c r="S23" s="88"/>
      <c r="T23" s="148" t="s">
        <v>73</v>
      </c>
      <c r="U23" s="148"/>
      <c r="V23" s="148"/>
      <c r="W23" s="148"/>
      <c r="X23" s="148"/>
      <c r="Y23" s="88"/>
      <c r="Z23" s="88"/>
      <c r="AA23" s="88"/>
      <c r="AB23" s="88"/>
      <c r="AC23" s="88"/>
      <c r="AD23" s="55"/>
      <c r="AE23" s="55"/>
      <c r="AF23" s="52"/>
      <c r="AG23" s="51"/>
      <c r="AH23" s="12" t="s">
        <v>23</v>
      </c>
    </row>
    <row r="24" spans="1:35" x14ac:dyDescent="0.2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55"/>
      <c r="AE24" s="55"/>
      <c r="AF24" s="52"/>
      <c r="AG24" s="93"/>
    </row>
    <row r="25" spans="1:35" x14ac:dyDescent="0.2">
      <c r="A25" s="50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55"/>
      <c r="AF25" s="52"/>
      <c r="AG25" s="54"/>
      <c r="AI25" t="s">
        <v>23</v>
      </c>
    </row>
    <row r="26" spans="1:35" x14ac:dyDescent="0.2">
      <c r="A26" s="50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56"/>
      <c r="AF26" s="52"/>
      <c r="AG26" s="54"/>
    </row>
    <row r="27" spans="1:35" ht="13.5" thickBot="1" x14ac:dyDescent="0.25">
      <c r="A27" s="62"/>
      <c r="B27" s="63"/>
      <c r="C27" s="63"/>
      <c r="D27" s="63"/>
      <c r="E27" s="63"/>
      <c r="F27" s="63"/>
      <c r="G27" s="63" t="s">
        <v>23</v>
      </c>
      <c r="H27" s="63"/>
      <c r="I27" s="63"/>
      <c r="J27" s="63"/>
      <c r="K27" s="63"/>
      <c r="L27" s="63" t="s">
        <v>23</v>
      </c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4"/>
      <c r="AG27" s="94"/>
    </row>
    <row r="28" spans="1:35" x14ac:dyDescent="0.2">
      <c r="AI28" t="s">
        <v>23</v>
      </c>
    </row>
    <row r="29" spans="1:35" x14ac:dyDescent="0.2">
      <c r="U29" s="2" t="s">
        <v>23</v>
      </c>
      <c r="Y29" s="2" t="s">
        <v>23</v>
      </c>
      <c r="AI29" t="s">
        <v>23</v>
      </c>
    </row>
    <row r="30" spans="1:35" x14ac:dyDescent="0.2">
      <c r="L30" s="2" t="s">
        <v>23</v>
      </c>
      <c r="Q30" s="2" t="s">
        <v>23</v>
      </c>
      <c r="U30" s="2" t="s">
        <v>23</v>
      </c>
      <c r="AD30" s="2" t="s">
        <v>23</v>
      </c>
      <c r="AI30" t="s">
        <v>23</v>
      </c>
    </row>
    <row r="31" spans="1:35" x14ac:dyDescent="0.2">
      <c r="O31" s="2" t="s">
        <v>23</v>
      </c>
      <c r="AB31" s="2" t="s">
        <v>23</v>
      </c>
      <c r="AF31" s="7" t="s">
        <v>23</v>
      </c>
    </row>
    <row r="32" spans="1:35" x14ac:dyDescent="0.2">
      <c r="G32" s="2" t="s">
        <v>23</v>
      </c>
      <c r="L32" s="2" t="s">
        <v>23</v>
      </c>
    </row>
    <row r="33" spans="7:34" x14ac:dyDescent="0.2">
      <c r="P33" s="2" t="s">
        <v>189</v>
      </c>
      <c r="S33" s="2" t="s">
        <v>23</v>
      </c>
      <c r="U33" s="2" t="s">
        <v>23</v>
      </c>
      <c r="V33" s="2" t="s">
        <v>23</v>
      </c>
      <c r="Y33" s="2" t="s">
        <v>23</v>
      </c>
      <c r="AD33" s="2" t="s">
        <v>23</v>
      </c>
    </row>
    <row r="34" spans="7:34" x14ac:dyDescent="0.2">
      <c r="L34" s="2" t="s">
        <v>23</v>
      </c>
      <c r="S34" s="2" t="s">
        <v>23</v>
      </c>
      <c r="T34" s="2" t="s">
        <v>23</v>
      </c>
      <c r="Z34" s="2" t="s">
        <v>23</v>
      </c>
      <c r="AA34" s="2" t="s">
        <v>23</v>
      </c>
      <c r="AB34" s="2" t="s">
        <v>23</v>
      </c>
      <c r="AE34" s="2" t="s">
        <v>23</v>
      </c>
    </row>
    <row r="35" spans="7:34" x14ac:dyDescent="0.2">
      <c r="V35" s="2" t="s">
        <v>23</v>
      </c>
      <c r="W35" s="2" t="s">
        <v>23</v>
      </c>
      <c r="X35" s="2" t="s">
        <v>23</v>
      </c>
      <c r="Y35" s="2" t="s">
        <v>23</v>
      </c>
      <c r="AF35" s="7" t="s">
        <v>23</v>
      </c>
    </row>
    <row r="36" spans="7:34" x14ac:dyDescent="0.2">
      <c r="G36" s="2" t="s">
        <v>23</v>
      </c>
      <c r="P36" s="2" t="s">
        <v>23</v>
      </c>
      <c r="V36" s="2" t="s">
        <v>23</v>
      </c>
      <c r="Y36" s="2" t="s">
        <v>23</v>
      </c>
      <c r="AE36" s="2" t="s">
        <v>23</v>
      </c>
      <c r="AH36" t="s">
        <v>23</v>
      </c>
    </row>
    <row r="37" spans="7:34" x14ac:dyDescent="0.2">
      <c r="R37" s="2" t="s">
        <v>23</v>
      </c>
      <c r="U37" s="2" t="s">
        <v>23</v>
      </c>
    </row>
    <row r="38" spans="7:34" x14ac:dyDescent="0.2">
      <c r="L38" s="2" t="s">
        <v>23</v>
      </c>
      <c r="Y38" s="2" t="s">
        <v>23</v>
      </c>
      <c r="AC38" s="2" t="s">
        <v>23</v>
      </c>
      <c r="AD38" s="2" t="s">
        <v>23</v>
      </c>
    </row>
    <row r="40" spans="7:34" x14ac:dyDescent="0.2">
      <c r="N40" s="2" t="s">
        <v>23</v>
      </c>
    </row>
    <row r="41" spans="7:34" x14ac:dyDescent="0.2">
      <c r="U41" s="2" t="s">
        <v>23</v>
      </c>
    </row>
    <row r="46" spans="7:34" x14ac:dyDescent="0.2">
      <c r="W46" s="2" t="s">
        <v>23</v>
      </c>
    </row>
  </sheetData>
  <mergeCells count="35">
    <mergeCell ref="A2:A4"/>
    <mergeCell ref="S3:S4"/>
    <mergeCell ref="V3:V4"/>
    <mergeCell ref="T22:X22"/>
    <mergeCell ref="J3:J4"/>
    <mergeCell ref="I3:I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T3:T4"/>
    <mergeCell ref="B2:AG2"/>
    <mergeCell ref="AE3:AE4"/>
    <mergeCell ref="Z3:Z4"/>
    <mergeCell ref="T23:X2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zoomScale="90" zoomScaleNormal="90" workbookViewId="0">
      <selection activeCell="B6" sqref="B6:AE6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7" style="6" bestFit="1" customWidth="1"/>
    <col min="33" max="33" width="6.85546875" style="1" customWidth="1"/>
  </cols>
  <sheetData>
    <row r="1" spans="1:38" ht="20.100000000000001" customHeight="1" x14ac:dyDescent="0.2">
      <c r="A1" s="157" t="s">
        <v>198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9"/>
    </row>
    <row r="2" spans="1:38" s="4" customFormat="1" ht="20.100000000000001" customHeight="1" x14ac:dyDescent="0.2">
      <c r="A2" s="156" t="s">
        <v>8</v>
      </c>
      <c r="B2" s="150" t="s">
        <v>190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2"/>
    </row>
    <row r="3" spans="1:38" s="5" customFormat="1" ht="20.100000000000001" customHeight="1" x14ac:dyDescent="0.2">
      <c r="A3" s="156"/>
      <c r="B3" s="149">
        <v>1</v>
      </c>
      <c r="C3" s="149">
        <f>SUM(B3+1)</f>
        <v>2</v>
      </c>
      <c r="D3" s="149">
        <f t="shared" ref="D3:AD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 t="shared" si="0"/>
        <v>28</v>
      </c>
      <c r="AD3" s="149">
        <f t="shared" si="0"/>
        <v>29</v>
      </c>
      <c r="AE3" s="167">
        <v>30</v>
      </c>
      <c r="AF3" s="111" t="s">
        <v>15</v>
      </c>
      <c r="AG3" s="60" t="s">
        <v>13</v>
      </c>
    </row>
    <row r="4" spans="1:38" s="5" customFormat="1" ht="20.100000000000001" customHeight="1" x14ac:dyDescent="0.2">
      <c r="A4" s="156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67"/>
      <c r="AF4" s="111" t="s">
        <v>12</v>
      </c>
      <c r="AG4" s="60" t="s">
        <v>12</v>
      </c>
    </row>
    <row r="5" spans="1:38" s="5" customFormat="1" x14ac:dyDescent="0.2">
      <c r="A5" s="58" t="s">
        <v>17</v>
      </c>
      <c r="B5" s="11">
        <v>63</v>
      </c>
      <c r="C5" s="11">
        <v>55</v>
      </c>
      <c r="D5" s="11">
        <v>60</v>
      </c>
      <c r="E5" s="11">
        <v>50</v>
      </c>
      <c r="F5" s="11">
        <v>42</v>
      </c>
      <c r="G5" s="11">
        <v>31</v>
      </c>
      <c r="H5" s="11">
        <v>40</v>
      </c>
      <c r="I5" s="11">
        <v>76</v>
      </c>
      <c r="J5" s="11">
        <v>81</v>
      </c>
      <c r="K5" s="11">
        <v>77</v>
      </c>
      <c r="L5" s="11">
        <v>47</v>
      </c>
      <c r="M5" s="11">
        <v>28</v>
      </c>
      <c r="N5" s="11">
        <v>29</v>
      </c>
      <c r="O5" s="11">
        <v>28</v>
      </c>
      <c r="P5" s="11">
        <v>38</v>
      </c>
      <c r="Q5" s="11">
        <v>34</v>
      </c>
      <c r="R5" s="11">
        <v>38</v>
      </c>
      <c r="S5" s="11">
        <v>60</v>
      </c>
      <c r="T5" s="11">
        <v>60</v>
      </c>
      <c r="U5" s="11">
        <v>52</v>
      </c>
      <c r="V5" s="11">
        <v>33</v>
      </c>
      <c r="W5" s="11">
        <v>24</v>
      </c>
      <c r="X5" s="11">
        <v>25</v>
      </c>
      <c r="Y5" s="11">
        <v>23</v>
      </c>
      <c r="Z5" s="11">
        <v>30</v>
      </c>
      <c r="AA5" s="11">
        <v>41</v>
      </c>
      <c r="AB5" s="122">
        <v>40</v>
      </c>
      <c r="AC5" s="123">
        <v>30</v>
      </c>
      <c r="AD5" s="11">
        <v>53</v>
      </c>
      <c r="AE5" s="11">
        <v>33</v>
      </c>
      <c r="AF5" s="15">
        <f>MIN(B5:AE5)</f>
        <v>23</v>
      </c>
      <c r="AG5" s="92">
        <f>AVERAGE(B5:AE5)</f>
        <v>44.033333333333331</v>
      </c>
    </row>
    <row r="6" spans="1:38" s="5" customFormat="1" x14ac:dyDescent="0.2">
      <c r="A6" s="58" t="s">
        <v>216</v>
      </c>
      <c r="B6" s="11">
        <v>90</v>
      </c>
      <c r="C6" s="11">
        <v>99</v>
      </c>
      <c r="D6" s="11">
        <v>54</v>
      </c>
      <c r="E6" s="11">
        <v>67</v>
      </c>
      <c r="F6" s="11">
        <v>61</v>
      </c>
      <c r="G6" s="11">
        <v>50</v>
      </c>
      <c r="H6" s="11">
        <v>69</v>
      </c>
      <c r="I6" s="11">
        <v>81</v>
      </c>
      <c r="J6" s="11">
        <v>83</v>
      </c>
      <c r="K6" s="11">
        <v>81</v>
      </c>
      <c r="L6" s="11">
        <v>54</v>
      </c>
      <c r="M6" s="11">
        <v>23</v>
      </c>
      <c r="N6" s="11">
        <v>21</v>
      </c>
      <c r="O6" s="11">
        <v>45</v>
      </c>
      <c r="P6" s="11">
        <v>32</v>
      </c>
      <c r="Q6" s="11">
        <v>47</v>
      </c>
      <c r="R6" s="11">
        <v>59</v>
      </c>
      <c r="S6" s="11">
        <v>37</v>
      </c>
      <c r="T6" s="11">
        <v>57</v>
      </c>
      <c r="U6" s="11">
        <v>69</v>
      </c>
      <c r="V6" s="11">
        <v>44</v>
      </c>
      <c r="W6" s="11">
        <v>48</v>
      </c>
      <c r="X6" s="11">
        <v>48</v>
      </c>
      <c r="Y6" s="11">
        <v>41</v>
      </c>
      <c r="Z6" s="11">
        <v>52</v>
      </c>
      <c r="AA6" s="11">
        <v>70</v>
      </c>
      <c r="AB6" s="11">
        <v>53</v>
      </c>
      <c r="AC6" s="11">
        <v>46</v>
      </c>
      <c r="AD6" s="11">
        <v>62</v>
      </c>
      <c r="AE6" s="11">
        <v>36</v>
      </c>
      <c r="AF6" s="15">
        <f>MIN(B6:AE6)</f>
        <v>21</v>
      </c>
      <c r="AG6" s="92">
        <f>AVERAGE(B6:AE6)</f>
        <v>55.966666666666669</v>
      </c>
    </row>
    <row r="7" spans="1:38" ht="13.5" customHeight="1" x14ac:dyDescent="0.2">
      <c r="A7" s="58" t="s">
        <v>85</v>
      </c>
      <c r="B7" s="11">
        <v>57</v>
      </c>
      <c r="C7" s="11">
        <v>61</v>
      </c>
      <c r="D7" s="11">
        <v>59</v>
      </c>
      <c r="E7" s="11">
        <v>53</v>
      </c>
      <c r="F7" s="11">
        <v>34</v>
      </c>
      <c r="G7" s="11">
        <v>33</v>
      </c>
      <c r="H7" s="11">
        <v>46</v>
      </c>
      <c r="I7" s="11">
        <v>61</v>
      </c>
      <c r="J7" s="11">
        <v>77</v>
      </c>
      <c r="K7" s="11">
        <v>90</v>
      </c>
      <c r="L7" s="11">
        <v>50</v>
      </c>
      <c r="M7" s="11">
        <v>28</v>
      </c>
      <c r="N7" s="11">
        <v>27</v>
      </c>
      <c r="O7" s="11">
        <v>31</v>
      </c>
      <c r="P7" s="11">
        <v>35</v>
      </c>
      <c r="Q7" s="11">
        <v>38</v>
      </c>
      <c r="R7" s="11">
        <v>54</v>
      </c>
      <c r="S7" s="11">
        <v>54</v>
      </c>
      <c r="T7" s="11">
        <v>68</v>
      </c>
      <c r="U7" s="11">
        <v>41</v>
      </c>
      <c r="V7" s="11">
        <v>33</v>
      </c>
      <c r="W7" s="11">
        <v>35</v>
      </c>
      <c r="X7" s="11">
        <v>31</v>
      </c>
      <c r="Y7" s="11">
        <v>27</v>
      </c>
      <c r="Z7" s="11">
        <v>28</v>
      </c>
      <c r="AA7" s="11">
        <v>40</v>
      </c>
      <c r="AB7" s="11">
        <v>37</v>
      </c>
      <c r="AC7" s="11">
        <v>30</v>
      </c>
      <c r="AD7" s="11">
        <v>45</v>
      </c>
      <c r="AE7" s="11">
        <v>37</v>
      </c>
      <c r="AF7" s="15">
        <f t="shared" ref="AF7:AF19" si="1">MIN(B7:AE7)</f>
        <v>27</v>
      </c>
      <c r="AG7" s="92">
        <f t="shared" ref="AG7:AG19" si="2">AVERAGE(B7:AE7)</f>
        <v>44.666666666666664</v>
      </c>
    </row>
    <row r="8" spans="1:38" x14ac:dyDescent="0.2">
      <c r="A8" s="58" t="s">
        <v>136</v>
      </c>
      <c r="B8" s="11" t="s">
        <v>186</v>
      </c>
      <c r="C8" s="11" t="s">
        <v>186</v>
      </c>
      <c r="D8" s="11" t="s">
        <v>186</v>
      </c>
      <c r="E8" s="11" t="s">
        <v>186</v>
      </c>
      <c r="F8" s="11" t="s">
        <v>186</v>
      </c>
      <c r="G8" s="11" t="s">
        <v>186</v>
      </c>
      <c r="H8" s="11" t="s">
        <v>186</v>
      </c>
      <c r="I8" s="11" t="s">
        <v>186</v>
      </c>
      <c r="J8" s="11" t="s">
        <v>186</v>
      </c>
      <c r="K8" s="11" t="s">
        <v>186</v>
      </c>
      <c r="L8" s="11" t="s">
        <v>186</v>
      </c>
      <c r="M8" s="11" t="s">
        <v>186</v>
      </c>
      <c r="N8" s="11" t="s">
        <v>186</v>
      </c>
      <c r="O8" s="11" t="s">
        <v>186</v>
      </c>
      <c r="P8" s="11" t="s">
        <v>186</v>
      </c>
      <c r="Q8" s="11" t="s">
        <v>186</v>
      </c>
      <c r="R8" s="11" t="s">
        <v>186</v>
      </c>
      <c r="S8" s="11" t="s">
        <v>186</v>
      </c>
      <c r="T8" s="11" t="s">
        <v>186</v>
      </c>
      <c r="U8" s="11" t="s">
        <v>186</v>
      </c>
      <c r="V8" s="11" t="s">
        <v>186</v>
      </c>
      <c r="W8" s="11" t="s">
        <v>186</v>
      </c>
      <c r="X8" s="11" t="s">
        <v>186</v>
      </c>
      <c r="Y8" s="11" t="s">
        <v>186</v>
      </c>
      <c r="Z8" s="11" t="s">
        <v>186</v>
      </c>
      <c r="AA8" s="11" t="s">
        <v>186</v>
      </c>
      <c r="AB8" s="11" t="s">
        <v>186</v>
      </c>
      <c r="AC8" s="11" t="s">
        <v>186</v>
      </c>
      <c r="AD8" s="11" t="s">
        <v>186</v>
      </c>
      <c r="AE8" s="11" t="s">
        <v>186</v>
      </c>
      <c r="AF8" s="15">
        <f t="shared" si="1"/>
        <v>0</v>
      </c>
      <c r="AG8" s="92" t="e">
        <f t="shared" si="2"/>
        <v>#DIV/0!</v>
      </c>
    </row>
    <row r="9" spans="1:38" x14ac:dyDescent="0.2">
      <c r="A9" s="58" t="s">
        <v>1</v>
      </c>
      <c r="B9" s="11">
        <v>75</v>
      </c>
      <c r="C9" s="11">
        <v>75</v>
      </c>
      <c r="D9" s="11">
        <v>71</v>
      </c>
      <c r="E9" s="11">
        <v>62</v>
      </c>
      <c r="F9" s="11">
        <v>51</v>
      </c>
      <c r="G9" s="11">
        <v>47</v>
      </c>
      <c r="H9" s="11">
        <v>60</v>
      </c>
      <c r="I9" s="11">
        <v>66</v>
      </c>
      <c r="J9" s="11">
        <v>81</v>
      </c>
      <c r="K9" s="11">
        <v>85</v>
      </c>
      <c r="L9" s="11">
        <v>62</v>
      </c>
      <c r="M9" s="11">
        <v>34</v>
      </c>
      <c r="N9" s="11">
        <v>33</v>
      </c>
      <c r="O9" s="11">
        <v>36</v>
      </c>
      <c r="P9" s="11">
        <v>44</v>
      </c>
      <c r="Q9" s="11">
        <v>49</v>
      </c>
      <c r="R9" s="131">
        <v>62</v>
      </c>
      <c r="S9" s="11">
        <v>62</v>
      </c>
      <c r="T9" s="11">
        <v>65</v>
      </c>
      <c r="U9" s="11">
        <v>57</v>
      </c>
      <c r="V9" s="11">
        <v>48</v>
      </c>
      <c r="W9" s="11">
        <v>50</v>
      </c>
      <c r="X9" s="11">
        <v>47</v>
      </c>
      <c r="Y9" s="11">
        <v>42</v>
      </c>
      <c r="Z9" s="11">
        <v>38</v>
      </c>
      <c r="AA9" s="11">
        <v>51</v>
      </c>
      <c r="AB9" s="11">
        <v>47</v>
      </c>
      <c r="AC9" s="11">
        <v>45</v>
      </c>
      <c r="AD9" s="11">
        <v>58</v>
      </c>
      <c r="AE9" s="11">
        <v>49</v>
      </c>
      <c r="AF9" s="15">
        <f t="shared" si="1"/>
        <v>33</v>
      </c>
      <c r="AG9" s="92">
        <f t="shared" si="2"/>
        <v>55.06666666666667</v>
      </c>
      <c r="AI9" s="12" t="s">
        <v>23</v>
      </c>
    </row>
    <row r="10" spans="1:38" x14ac:dyDescent="0.2">
      <c r="A10" s="58" t="s">
        <v>137</v>
      </c>
      <c r="B10" s="11">
        <v>88</v>
      </c>
      <c r="C10" s="11">
        <v>91</v>
      </c>
      <c r="D10" s="11">
        <v>60</v>
      </c>
      <c r="E10" s="11">
        <v>65</v>
      </c>
      <c r="F10" s="11">
        <v>58</v>
      </c>
      <c r="G10" s="11">
        <v>50</v>
      </c>
      <c r="H10" s="11">
        <v>60</v>
      </c>
      <c r="I10" s="11">
        <v>71</v>
      </c>
      <c r="J10" s="11">
        <v>90</v>
      </c>
      <c r="K10" s="11">
        <v>76</v>
      </c>
      <c r="L10" s="11">
        <v>44</v>
      </c>
      <c r="M10" s="11">
        <v>28</v>
      </c>
      <c r="N10" s="11">
        <v>35</v>
      </c>
      <c r="O10" s="11">
        <v>39</v>
      </c>
      <c r="P10" s="11">
        <v>46</v>
      </c>
      <c r="Q10" s="11">
        <v>50</v>
      </c>
      <c r="R10" s="11">
        <v>72</v>
      </c>
      <c r="S10" s="11">
        <v>38</v>
      </c>
      <c r="T10" s="11">
        <v>52</v>
      </c>
      <c r="U10" s="11">
        <v>70</v>
      </c>
      <c r="V10" s="11">
        <v>47</v>
      </c>
      <c r="W10" s="11">
        <v>43</v>
      </c>
      <c r="X10" s="11">
        <v>48</v>
      </c>
      <c r="Y10" s="11">
        <v>38</v>
      </c>
      <c r="Z10" s="11">
        <v>55</v>
      </c>
      <c r="AA10" s="11">
        <v>60</v>
      </c>
      <c r="AB10" s="11">
        <v>53</v>
      </c>
      <c r="AC10" s="11">
        <v>46</v>
      </c>
      <c r="AD10" s="11">
        <v>48</v>
      </c>
      <c r="AE10" s="11">
        <v>37</v>
      </c>
      <c r="AF10" s="15">
        <f t="shared" si="1"/>
        <v>28</v>
      </c>
      <c r="AG10" s="92">
        <f t="shared" si="2"/>
        <v>55.266666666666666</v>
      </c>
      <c r="AH10" s="12" t="s">
        <v>23</v>
      </c>
      <c r="AI10" t="s">
        <v>23</v>
      </c>
    </row>
    <row r="11" spans="1:38" x14ac:dyDescent="0.2">
      <c r="A11" s="58" t="s">
        <v>19</v>
      </c>
      <c r="B11" s="11">
        <v>83</v>
      </c>
      <c r="C11" s="11">
        <v>83</v>
      </c>
      <c r="D11" s="11">
        <v>67</v>
      </c>
      <c r="E11" s="11">
        <v>56</v>
      </c>
      <c r="F11" s="11">
        <v>49</v>
      </c>
      <c r="G11" s="11">
        <v>51</v>
      </c>
      <c r="H11" s="11">
        <v>64</v>
      </c>
      <c r="I11" s="11">
        <v>64</v>
      </c>
      <c r="J11" s="11">
        <v>82</v>
      </c>
      <c r="K11" s="11">
        <v>78</v>
      </c>
      <c r="L11" s="11">
        <v>59</v>
      </c>
      <c r="M11" s="11">
        <v>37</v>
      </c>
      <c r="N11" s="11">
        <v>34</v>
      </c>
      <c r="O11" s="11">
        <v>29</v>
      </c>
      <c r="P11" s="11">
        <v>30</v>
      </c>
      <c r="Q11" s="11">
        <v>42</v>
      </c>
      <c r="R11" s="11">
        <v>55</v>
      </c>
      <c r="S11" s="11">
        <v>45</v>
      </c>
      <c r="T11" s="11">
        <v>56</v>
      </c>
      <c r="U11" s="11">
        <v>60</v>
      </c>
      <c r="V11" s="11">
        <v>49</v>
      </c>
      <c r="W11" s="11">
        <v>50</v>
      </c>
      <c r="X11" s="11">
        <v>48</v>
      </c>
      <c r="Y11" s="11">
        <v>40</v>
      </c>
      <c r="Z11" s="11">
        <v>58</v>
      </c>
      <c r="AA11" s="11">
        <v>55</v>
      </c>
      <c r="AB11" s="11">
        <v>44</v>
      </c>
      <c r="AC11" s="11">
        <v>42</v>
      </c>
      <c r="AD11" s="11">
        <v>49</v>
      </c>
      <c r="AE11" s="11">
        <v>44</v>
      </c>
      <c r="AF11" s="15">
        <f t="shared" si="1"/>
        <v>29</v>
      </c>
      <c r="AG11" s="92">
        <f t="shared" si="2"/>
        <v>53.43333333333333</v>
      </c>
      <c r="AJ11" t="s">
        <v>23</v>
      </c>
      <c r="AK11" t="s">
        <v>23</v>
      </c>
    </row>
    <row r="12" spans="1:38" x14ac:dyDescent="0.2">
      <c r="A12" s="58" t="s">
        <v>4</v>
      </c>
      <c r="B12" s="11">
        <v>31</v>
      </c>
      <c r="C12" s="11">
        <v>26</v>
      </c>
      <c r="D12" s="11">
        <v>58</v>
      </c>
      <c r="E12" s="11">
        <v>40</v>
      </c>
      <c r="F12" s="11">
        <v>31</v>
      </c>
      <c r="G12" s="11">
        <v>27</v>
      </c>
      <c r="H12" s="11">
        <v>29</v>
      </c>
      <c r="I12" s="11">
        <v>45</v>
      </c>
      <c r="J12" s="11">
        <v>69</v>
      </c>
      <c r="K12" s="11">
        <v>64</v>
      </c>
      <c r="L12" s="11">
        <v>58</v>
      </c>
      <c r="M12" s="11">
        <v>36</v>
      </c>
      <c r="N12" s="11">
        <v>26</v>
      </c>
      <c r="O12" s="11">
        <v>42</v>
      </c>
      <c r="P12" s="11">
        <v>35</v>
      </c>
      <c r="Q12" s="11">
        <v>30</v>
      </c>
      <c r="R12" s="11">
        <v>28</v>
      </c>
      <c r="S12" s="11">
        <v>52</v>
      </c>
      <c r="T12" s="11">
        <v>60</v>
      </c>
      <c r="U12" s="11">
        <v>44</v>
      </c>
      <c r="V12" s="11">
        <v>31</v>
      </c>
      <c r="W12" s="11">
        <v>30</v>
      </c>
      <c r="X12" s="11">
        <v>20</v>
      </c>
      <c r="Y12" s="11">
        <v>23</v>
      </c>
      <c r="Z12" s="11">
        <v>25</v>
      </c>
      <c r="AA12" s="11">
        <v>32</v>
      </c>
      <c r="AB12" s="11">
        <v>31</v>
      </c>
      <c r="AC12" s="129">
        <v>25</v>
      </c>
      <c r="AD12" s="125">
        <v>32</v>
      </c>
      <c r="AE12" s="11">
        <v>31</v>
      </c>
      <c r="AF12" s="15">
        <f t="shared" si="1"/>
        <v>20</v>
      </c>
      <c r="AG12" s="92">
        <f t="shared" si="2"/>
        <v>37.033333333333331</v>
      </c>
    </row>
    <row r="13" spans="1:38" x14ac:dyDescent="0.2">
      <c r="A13" s="58" t="s">
        <v>5</v>
      </c>
      <c r="B13" s="11">
        <v>89</v>
      </c>
      <c r="C13" s="11">
        <v>98</v>
      </c>
      <c r="D13" s="11">
        <v>54</v>
      </c>
      <c r="E13" s="11">
        <v>68</v>
      </c>
      <c r="F13" s="11">
        <v>64</v>
      </c>
      <c r="G13" s="11">
        <v>46</v>
      </c>
      <c r="H13" s="11">
        <v>69</v>
      </c>
      <c r="I13" s="11">
        <v>76</v>
      </c>
      <c r="J13" s="11">
        <v>73</v>
      </c>
      <c r="K13" s="11">
        <v>97</v>
      </c>
      <c r="L13" s="11">
        <v>57</v>
      </c>
      <c r="M13" s="11">
        <v>22</v>
      </c>
      <c r="N13" s="11">
        <v>24</v>
      </c>
      <c r="O13" s="11">
        <v>41</v>
      </c>
      <c r="P13" s="11">
        <v>34</v>
      </c>
      <c r="Q13" s="11">
        <v>51</v>
      </c>
      <c r="R13" s="11">
        <v>68</v>
      </c>
      <c r="S13" s="11">
        <v>35</v>
      </c>
      <c r="T13" s="11">
        <v>61</v>
      </c>
      <c r="U13" s="11">
        <v>73</v>
      </c>
      <c r="V13" s="11">
        <v>46</v>
      </c>
      <c r="W13" s="11">
        <v>49</v>
      </c>
      <c r="X13" s="11">
        <v>46</v>
      </c>
      <c r="Y13" s="11">
        <v>33</v>
      </c>
      <c r="Z13" s="11">
        <v>42</v>
      </c>
      <c r="AA13" s="11">
        <v>71</v>
      </c>
      <c r="AB13" s="11">
        <v>57</v>
      </c>
      <c r="AC13" s="11">
        <v>43</v>
      </c>
      <c r="AD13" s="11">
        <v>68</v>
      </c>
      <c r="AE13" s="11">
        <v>43</v>
      </c>
      <c r="AF13" s="15">
        <f t="shared" si="1"/>
        <v>22</v>
      </c>
      <c r="AG13" s="92">
        <f t="shared" si="2"/>
        <v>56.6</v>
      </c>
      <c r="AH13" s="12" t="s">
        <v>23</v>
      </c>
      <c r="AJ13" t="s">
        <v>23</v>
      </c>
      <c r="AK13" t="s">
        <v>23</v>
      </c>
      <c r="AL13" t="s">
        <v>23</v>
      </c>
    </row>
    <row r="14" spans="1:38" x14ac:dyDescent="0.2">
      <c r="A14" s="58" t="s">
        <v>138</v>
      </c>
      <c r="B14" s="11">
        <v>66</v>
      </c>
      <c r="C14" s="11">
        <v>56</v>
      </c>
      <c r="D14" s="11">
        <v>66</v>
      </c>
      <c r="E14" s="11">
        <v>54</v>
      </c>
      <c r="F14" s="11">
        <v>46</v>
      </c>
      <c r="G14" s="11">
        <v>33</v>
      </c>
      <c r="H14" s="11">
        <v>46</v>
      </c>
      <c r="I14" s="11">
        <v>68</v>
      </c>
      <c r="J14" s="11">
        <v>79</v>
      </c>
      <c r="K14" s="11">
        <v>83</v>
      </c>
      <c r="L14" s="11">
        <v>55</v>
      </c>
      <c r="M14" s="11">
        <v>26</v>
      </c>
      <c r="N14" s="11">
        <v>33</v>
      </c>
      <c r="O14" s="11">
        <v>39</v>
      </c>
      <c r="P14" s="11">
        <v>36</v>
      </c>
      <c r="Q14" s="11">
        <v>38</v>
      </c>
      <c r="R14" s="11">
        <v>46</v>
      </c>
      <c r="S14" s="11">
        <v>57</v>
      </c>
      <c r="T14" s="11">
        <v>66</v>
      </c>
      <c r="U14" s="11">
        <v>60</v>
      </c>
      <c r="V14" s="11">
        <v>32</v>
      </c>
      <c r="W14" s="11">
        <v>34</v>
      </c>
      <c r="X14" s="11">
        <v>30</v>
      </c>
      <c r="Y14" s="11">
        <v>27</v>
      </c>
      <c r="Z14" s="11">
        <v>30</v>
      </c>
      <c r="AA14" s="11">
        <v>42</v>
      </c>
      <c r="AB14" s="11">
        <v>43</v>
      </c>
      <c r="AC14" s="11">
        <v>34</v>
      </c>
      <c r="AD14" s="11">
        <v>53</v>
      </c>
      <c r="AE14" s="11">
        <v>39</v>
      </c>
      <c r="AF14" s="15">
        <f t="shared" si="1"/>
        <v>26</v>
      </c>
      <c r="AG14" s="92">
        <f t="shared" si="2"/>
        <v>47.233333333333334</v>
      </c>
      <c r="AI14" t="s">
        <v>23</v>
      </c>
      <c r="AK14" t="s">
        <v>23</v>
      </c>
    </row>
    <row r="15" spans="1:38" x14ac:dyDescent="0.2">
      <c r="A15" s="58" t="s">
        <v>6</v>
      </c>
      <c r="B15" s="11">
        <v>80</v>
      </c>
      <c r="C15" s="11">
        <v>91</v>
      </c>
      <c r="D15" s="11">
        <v>71</v>
      </c>
      <c r="E15" s="11">
        <v>58</v>
      </c>
      <c r="F15" s="11">
        <v>50</v>
      </c>
      <c r="G15" s="11">
        <v>47</v>
      </c>
      <c r="H15" s="11">
        <v>74</v>
      </c>
      <c r="I15" s="11">
        <v>77</v>
      </c>
      <c r="J15" s="11">
        <v>72</v>
      </c>
      <c r="K15" s="11">
        <v>78</v>
      </c>
      <c r="L15" s="11">
        <v>50</v>
      </c>
      <c r="M15" s="11">
        <v>29</v>
      </c>
      <c r="N15" s="11">
        <v>31</v>
      </c>
      <c r="O15" s="11">
        <v>40</v>
      </c>
      <c r="P15" s="11">
        <v>35</v>
      </c>
      <c r="Q15" s="11">
        <v>41</v>
      </c>
      <c r="R15" s="11">
        <v>67</v>
      </c>
      <c r="S15" s="11">
        <v>46</v>
      </c>
      <c r="T15" s="11">
        <v>60</v>
      </c>
      <c r="U15" s="11">
        <v>60</v>
      </c>
      <c r="V15" s="11">
        <v>34</v>
      </c>
      <c r="W15" s="11">
        <v>38</v>
      </c>
      <c r="X15" s="11">
        <v>33</v>
      </c>
      <c r="Y15" s="11">
        <v>31</v>
      </c>
      <c r="Z15" s="11">
        <v>36</v>
      </c>
      <c r="AA15" s="11">
        <v>51</v>
      </c>
      <c r="AB15" s="11">
        <v>48</v>
      </c>
      <c r="AC15" s="11">
        <v>36</v>
      </c>
      <c r="AD15" s="11">
        <v>71</v>
      </c>
      <c r="AE15" s="11">
        <v>46</v>
      </c>
      <c r="AF15" s="15">
        <f t="shared" si="1"/>
        <v>29</v>
      </c>
      <c r="AG15" s="92">
        <f t="shared" si="2"/>
        <v>52.7</v>
      </c>
    </row>
    <row r="16" spans="1:38" x14ac:dyDescent="0.2">
      <c r="A16" s="58" t="s">
        <v>127</v>
      </c>
      <c r="B16" s="11">
        <v>60</v>
      </c>
      <c r="C16" s="11">
        <v>72</v>
      </c>
      <c r="D16" s="11">
        <v>62</v>
      </c>
      <c r="E16" s="11">
        <v>52</v>
      </c>
      <c r="F16" s="11">
        <v>48</v>
      </c>
      <c r="G16" s="11">
        <v>37</v>
      </c>
      <c r="H16" s="11">
        <v>57</v>
      </c>
      <c r="I16" s="11">
        <v>57</v>
      </c>
      <c r="J16" s="11">
        <v>77</v>
      </c>
      <c r="K16" s="11">
        <v>80</v>
      </c>
      <c r="L16" s="11">
        <v>37</v>
      </c>
      <c r="M16" s="11">
        <v>30</v>
      </c>
      <c r="N16" s="11">
        <v>32</v>
      </c>
      <c r="O16" s="11">
        <v>35</v>
      </c>
      <c r="P16" s="11">
        <v>42</v>
      </c>
      <c r="Q16" s="11">
        <v>44</v>
      </c>
      <c r="R16" s="11">
        <v>45</v>
      </c>
      <c r="S16" s="11">
        <v>52</v>
      </c>
      <c r="T16" s="11">
        <v>60</v>
      </c>
      <c r="U16" s="11">
        <v>60</v>
      </c>
      <c r="V16" s="11">
        <v>42</v>
      </c>
      <c r="W16" s="11">
        <v>34</v>
      </c>
      <c r="X16" s="11">
        <v>33</v>
      </c>
      <c r="Y16" s="11">
        <v>29</v>
      </c>
      <c r="Z16" s="11">
        <v>31</v>
      </c>
      <c r="AA16" s="11">
        <v>50</v>
      </c>
      <c r="AB16" s="11">
        <v>48</v>
      </c>
      <c r="AC16" s="11">
        <v>36</v>
      </c>
      <c r="AD16" s="11">
        <v>60</v>
      </c>
      <c r="AE16" s="11">
        <v>42</v>
      </c>
      <c r="AF16" s="15">
        <f t="shared" si="1"/>
        <v>29</v>
      </c>
      <c r="AG16" s="92">
        <f t="shared" si="2"/>
        <v>48.133333333333333</v>
      </c>
      <c r="AI16" t="s">
        <v>23</v>
      </c>
      <c r="AK16" t="s">
        <v>23</v>
      </c>
      <c r="AL16" t="s">
        <v>23</v>
      </c>
    </row>
    <row r="17" spans="1:37" x14ac:dyDescent="0.2">
      <c r="A17" s="58" t="s">
        <v>9</v>
      </c>
      <c r="B17" s="11">
        <v>69</v>
      </c>
      <c r="C17" s="11">
        <v>72</v>
      </c>
      <c r="D17" s="11">
        <v>72</v>
      </c>
      <c r="E17" s="11">
        <v>49</v>
      </c>
      <c r="F17" s="11">
        <v>44</v>
      </c>
      <c r="G17" s="11">
        <v>40</v>
      </c>
      <c r="H17" s="11">
        <v>61</v>
      </c>
      <c r="I17" s="11">
        <v>68</v>
      </c>
      <c r="J17" s="11">
        <v>82</v>
      </c>
      <c r="K17" s="11">
        <v>78</v>
      </c>
      <c r="L17" s="11">
        <v>48</v>
      </c>
      <c r="M17" s="11">
        <v>28</v>
      </c>
      <c r="N17" s="11">
        <v>33</v>
      </c>
      <c r="O17" s="11">
        <v>28</v>
      </c>
      <c r="P17" s="11">
        <v>32</v>
      </c>
      <c r="Q17" s="11">
        <v>39</v>
      </c>
      <c r="R17" s="11">
        <v>62</v>
      </c>
      <c r="S17" s="11">
        <v>53</v>
      </c>
      <c r="T17" s="11">
        <v>53</v>
      </c>
      <c r="U17" s="11">
        <v>48</v>
      </c>
      <c r="V17" s="11">
        <v>37</v>
      </c>
      <c r="W17" s="11">
        <v>43</v>
      </c>
      <c r="X17" s="11">
        <v>34</v>
      </c>
      <c r="Y17" s="11">
        <v>28</v>
      </c>
      <c r="Z17" s="11">
        <v>32</v>
      </c>
      <c r="AA17" s="11">
        <v>43</v>
      </c>
      <c r="AB17" s="11">
        <v>37</v>
      </c>
      <c r="AC17" s="11">
        <v>37</v>
      </c>
      <c r="AD17" s="11">
        <v>54</v>
      </c>
      <c r="AE17" s="11">
        <v>37</v>
      </c>
      <c r="AF17" s="15">
        <f t="shared" si="1"/>
        <v>28</v>
      </c>
      <c r="AG17" s="92">
        <f t="shared" si="2"/>
        <v>48.033333333333331</v>
      </c>
      <c r="AK17" t="s">
        <v>23</v>
      </c>
    </row>
    <row r="18" spans="1:37" x14ac:dyDescent="0.2">
      <c r="A18" s="58" t="s">
        <v>20</v>
      </c>
      <c r="B18" s="11">
        <v>68</v>
      </c>
      <c r="C18" s="11">
        <v>57</v>
      </c>
      <c r="D18" s="11">
        <v>76</v>
      </c>
      <c r="E18" s="11">
        <v>37</v>
      </c>
      <c r="F18" s="11">
        <v>26</v>
      </c>
      <c r="G18" s="11">
        <v>31</v>
      </c>
      <c r="H18" s="11">
        <v>35</v>
      </c>
      <c r="I18" s="11">
        <v>44</v>
      </c>
      <c r="J18" s="11">
        <v>77</v>
      </c>
      <c r="K18" s="11">
        <v>76</v>
      </c>
      <c r="L18" s="11">
        <v>65</v>
      </c>
      <c r="M18" s="11">
        <v>44</v>
      </c>
      <c r="N18" s="11">
        <v>29</v>
      </c>
      <c r="O18" s="11">
        <v>27</v>
      </c>
      <c r="P18" s="11">
        <v>28</v>
      </c>
      <c r="Q18" s="11">
        <v>32</v>
      </c>
      <c r="R18" s="11">
        <v>51</v>
      </c>
      <c r="S18" s="11">
        <v>73</v>
      </c>
      <c r="T18" s="11">
        <v>50</v>
      </c>
      <c r="U18" s="11">
        <v>34</v>
      </c>
      <c r="V18" s="11">
        <v>26</v>
      </c>
      <c r="W18" s="11">
        <v>24</v>
      </c>
      <c r="X18" s="11">
        <v>26</v>
      </c>
      <c r="Y18" s="11">
        <v>20</v>
      </c>
      <c r="Z18" s="11">
        <v>28</v>
      </c>
      <c r="AA18" s="11">
        <v>36</v>
      </c>
      <c r="AB18" s="11">
        <v>27</v>
      </c>
      <c r="AC18" s="11">
        <v>26</v>
      </c>
      <c r="AD18" s="11">
        <v>38</v>
      </c>
      <c r="AE18" s="11">
        <v>34</v>
      </c>
      <c r="AF18" s="15">
        <f t="shared" si="1"/>
        <v>20</v>
      </c>
      <c r="AG18" s="92">
        <f t="shared" si="2"/>
        <v>41.5</v>
      </c>
      <c r="AH18" s="12" t="s">
        <v>23</v>
      </c>
      <c r="AI18" t="s">
        <v>23</v>
      </c>
      <c r="AJ18" t="s">
        <v>23</v>
      </c>
    </row>
    <row r="19" spans="1:37" x14ac:dyDescent="0.2">
      <c r="A19" s="58" t="s">
        <v>7</v>
      </c>
      <c r="B19" s="11">
        <v>48</v>
      </c>
      <c r="C19" s="11">
        <v>47</v>
      </c>
      <c r="D19" s="11">
        <v>59</v>
      </c>
      <c r="E19" s="11">
        <v>40</v>
      </c>
      <c r="F19" s="11">
        <v>40</v>
      </c>
      <c r="G19" s="11">
        <v>31</v>
      </c>
      <c r="H19" s="11">
        <v>32</v>
      </c>
      <c r="I19" s="11">
        <v>65</v>
      </c>
      <c r="J19" s="11">
        <v>64</v>
      </c>
      <c r="K19" s="11">
        <v>59</v>
      </c>
      <c r="L19" s="11">
        <v>40</v>
      </c>
      <c r="M19" s="11">
        <v>30</v>
      </c>
      <c r="N19" s="11">
        <v>22</v>
      </c>
      <c r="O19" s="11">
        <v>30</v>
      </c>
      <c r="P19" s="11">
        <v>41</v>
      </c>
      <c r="Q19" s="11">
        <v>31</v>
      </c>
      <c r="R19" s="11">
        <v>29</v>
      </c>
      <c r="S19" s="11">
        <v>52</v>
      </c>
      <c r="T19" s="11">
        <v>58</v>
      </c>
      <c r="U19" s="11">
        <v>46</v>
      </c>
      <c r="V19" s="11">
        <v>34</v>
      </c>
      <c r="W19" s="11">
        <v>33</v>
      </c>
      <c r="X19" s="11">
        <v>26</v>
      </c>
      <c r="Y19" s="11">
        <v>24</v>
      </c>
      <c r="Z19" s="11">
        <v>23</v>
      </c>
      <c r="AA19" s="11">
        <v>33</v>
      </c>
      <c r="AB19" s="11">
        <v>36</v>
      </c>
      <c r="AC19" s="11">
        <v>29</v>
      </c>
      <c r="AD19" s="11">
        <v>41</v>
      </c>
      <c r="AE19" s="11">
        <v>31</v>
      </c>
      <c r="AF19" s="15">
        <f t="shared" si="1"/>
        <v>22</v>
      </c>
      <c r="AG19" s="92">
        <f t="shared" si="2"/>
        <v>39.133333333333333</v>
      </c>
      <c r="AI19" t="s">
        <v>23</v>
      </c>
    </row>
    <row r="20" spans="1:37" s="5" customFormat="1" ht="17.100000000000001" customHeight="1" x14ac:dyDescent="0.2">
      <c r="A20" s="104" t="s">
        <v>188</v>
      </c>
      <c r="B20" s="13">
        <f t="shared" ref="B20:AF20" si="3">MIN(B5:B19)</f>
        <v>31</v>
      </c>
      <c r="C20" s="13">
        <f t="shared" si="3"/>
        <v>26</v>
      </c>
      <c r="D20" s="13">
        <f t="shared" si="3"/>
        <v>54</v>
      </c>
      <c r="E20" s="13">
        <f t="shared" si="3"/>
        <v>37</v>
      </c>
      <c r="F20" s="13">
        <f t="shared" si="3"/>
        <v>26</v>
      </c>
      <c r="G20" s="13">
        <f t="shared" si="3"/>
        <v>27</v>
      </c>
      <c r="H20" s="13">
        <f t="shared" si="3"/>
        <v>29</v>
      </c>
      <c r="I20" s="13">
        <f t="shared" si="3"/>
        <v>44</v>
      </c>
      <c r="J20" s="13">
        <f t="shared" si="3"/>
        <v>64</v>
      </c>
      <c r="K20" s="13">
        <f t="shared" si="3"/>
        <v>59</v>
      </c>
      <c r="L20" s="13">
        <f t="shared" si="3"/>
        <v>37</v>
      </c>
      <c r="M20" s="13">
        <f t="shared" si="3"/>
        <v>22</v>
      </c>
      <c r="N20" s="13">
        <f t="shared" si="3"/>
        <v>21</v>
      </c>
      <c r="O20" s="13">
        <f t="shared" si="3"/>
        <v>27</v>
      </c>
      <c r="P20" s="13">
        <f t="shared" si="3"/>
        <v>28</v>
      </c>
      <c r="Q20" s="13">
        <f t="shared" si="3"/>
        <v>30</v>
      </c>
      <c r="R20" s="13">
        <f t="shared" si="3"/>
        <v>28</v>
      </c>
      <c r="S20" s="13">
        <f t="shared" si="3"/>
        <v>35</v>
      </c>
      <c r="T20" s="13">
        <f t="shared" si="3"/>
        <v>50</v>
      </c>
      <c r="U20" s="13">
        <f t="shared" si="3"/>
        <v>34</v>
      </c>
      <c r="V20" s="13">
        <f t="shared" si="3"/>
        <v>26</v>
      </c>
      <c r="W20" s="13">
        <f t="shared" si="3"/>
        <v>24</v>
      </c>
      <c r="X20" s="13">
        <f t="shared" si="3"/>
        <v>20</v>
      </c>
      <c r="Y20" s="13">
        <f t="shared" si="3"/>
        <v>20</v>
      </c>
      <c r="Z20" s="13">
        <f t="shared" si="3"/>
        <v>23</v>
      </c>
      <c r="AA20" s="13">
        <f t="shared" si="3"/>
        <v>32</v>
      </c>
      <c r="AB20" s="13">
        <f t="shared" si="3"/>
        <v>27</v>
      </c>
      <c r="AC20" s="13">
        <f t="shared" si="3"/>
        <v>25</v>
      </c>
      <c r="AD20" s="13">
        <f t="shared" si="3"/>
        <v>32</v>
      </c>
      <c r="AE20" s="13">
        <f t="shared" si="3"/>
        <v>31</v>
      </c>
      <c r="AF20" s="15">
        <f t="shared" si="3"/>
        <v>0</v>
      </c>
      <c r="AG20" s="92" t="e">
        <f>AVERAGE(AG5:AG19)</f>
        <v>#DIV/0!</v>
      </c>
      <c r="AK20" s="5" t="s">
        <v>23</v>
      </c>
    </row>
    <row r="21" spans="1:37" x14ac:dyDescent="0.2">
      <c r="A21" s="47"/>
      <c r="B21" s="48"/>
      <c r="C21" s="48"/>
      <c r="D21" s="48" t="s">
        <v>76</v>
      </c>
      <c r="E21" s="48"/>
      <c r="F21" s="48"/>
      <c r="G21" s="4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55"/>
      <c r="AE21" s="61" t="s">
        <v>23</v>
      </c>
      <c r="AF21" s="52"/>
      <c r="AG21" s="54"/>
    </row>
    <row r="22" spans="1:37" x14ac:dyDescent="0.2">
      <c r="A22" s="47"/>
      <c r="B22" s="49" t="s">
        <v>77</v>
      </c>
      <c r="C22" s="49"/>
      <c r="D22" s="49"/>
      <c r="E22" s="49"/>
      <c r="F22" s="49"/>
      <c r="G22" s="49"/>
      <c r="H22" s="49"/>
      <c r="I22" s="49"/>
      <c r="J22" s="88"/>
      <c r="K22" s="88"/>
      <c r="L22" s="88"/>
      <c r="M22" s="88" t="s">
        <v>21</v>
      </c>
      <c r="N22" s="88"/>
      <c r="O22" s="88"/>
      <c r="P22" s="88"/>
      <c r="Q22" s="88"/>
      <c r="R22" s="88"/>
      <c r="S22" s="88"/>
      <c r="T22" s="147" t="s">
        <v>192</v>
      </c>
      <c r="U22" s="147"/>
      <c r="V22" s="147"/>
      <c r="W22" s="147"/>
      <c r="X22" s="147"/>
      <c r="Y22" s="88"/>
      <c r="Z22" s="88"/>
      <c r="AA22" s="88"/>
      <c r="AB22" s="88"/>
      <c r="AC22" s="88"/>
      <c r="AD22" s="88"/>
      <c r="AE22" s="88"/>
      <c r="AF22" s="52"/>
      <c r="AG22" s="51"/>
      <c r="AI22" s="12" t="s">
        <v>23</v>
      </c>
      <c r="AK22" t="s">
        <v>23</v>
      </c>
    </row>
    <row r="23" spans="1:37" x14ac:dyDescent="0.2">
      <c r="A23" s="50"/>
      <c r="B23" s="88"/>
      <c r="C23" s="88"/>
      <c r="D23" s="88"/>
      <c r="E23" s="88"/>
      <c r="F23" s="88"/>
      <c r="G23" s="88"/>
      <c r="H23" s="88"/>
      <c r="I23" s="88"/>
      <c r="J23" s="89"/>
      <c r="K23" s="89"/>
      <c r="L23" s="89"/>
      <c r="M23" s="89" t="s">
        <v>22</v>
      </c>
      <c r="N23" s="89"/>
      <c r="O23" s="89"/>
      <c r="P23" s="89"/>
      <c r="Q23" s="88"/>
      <c r="R23" s="88"/>
      <c r="S23" s="88"/>
      <c r="T23" s="148" t="s">
        <v>73</v>
      </c>
      <c r="U23" s="148"/>
      <c r="V23" s="148"/>
      <c r="W23" s="148"/>
      <c r="X23" s="148"/>
      <c r="Y23" s="88"/>
      <c r="Z23" s="88"/>
      <c r="AA23" s="88"/>
      <c r="AB23" s="88"/>
      <c r="AC23" s="88"/>
      <c r="AD23" s="55"/>
      <c r="AE23" s="55"/>
      <c r="AF23" s="52"/>
      <c r="AG23" s="51"/>
    </row>
    <row r="24" spans="1:37" x14ac:dyDescent="0.2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55"/>
      <c r="AE24" s="55"/>
      <c r="AF24" s="52"/>
      <c r="AG24" s="93"/>
    </row>
    <row r="25" spans="1:37" x14ac:dyDescent="0.2">
      <c r="A25" s="50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55"/>
      <c r="AF25" s="52"/>
      <c r="AG25" s="54"/>
      <c r="AK25" t="s">
        <v>23</v>
      </c>
    </row>
    <row r="26" spans="1:37" x14ac:dyDescent="0.2">
      <c r="A26" s="50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56"/>
      <c r="AF26" s="52"/>
      <c r="AG26" s="54"/>
    </row>
    <row r="27" spans="1:37" ht="13.5" thickBot="1" x14ac:dyDescent="0.25">
      <c r="A27" s="62"/>
      <c r="B27" s="63"/>
      <c r="C27" s="63"/>
      <c r="D27" s="63"/>
      <c r="E27" s="63"/>
      <c r="F27" s="63"/>
      <c r="G27" s="63" t="s">
        <v>23</v>
      </c>
      <c r="H27" s="63"/>
      <c r="I27" s="63"/>
      <c r="J27" s="63"/>
      <c r="K27" s="63"/>
      <c r="L27" s="63" t="s">
        <v>23</v>
      </c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4"/>
      <c r="AG27" s="94"/>
    </row>
    <row r="28" spans="1:37" x14ac:dyDescent="0.2">
      <c r="AF28" s="7"/>
    </row>
    <row r="33" spans="7:35" x14ac:dyDescent="0.2">
      <c r="P33" s="2" t="s">
        <v>23</v>
      </c>
      <c r="AE33" s="2" t="s">
        <v>23</v>
      </c>
      <c r="AH33" t="s">
        <v>23</v>
      </c>
    </row>
    <row r="34" spans="7:35" x14ac:dyDescent="0.2">
      <c r="T34" s="2" t="s">
        <v>23</v>
      </c>
      <c r="Z34" s="2" t="s">
        <v>23</v>
      </c>
    </row>
    <row r="35" spans="7:35" x14ac:dyDescent="0.2">
      <c r="AI35" t="s">
        <v>189</v>
      </c>
    </row>
    <row r="36" spans="7:35" x14ac:dyDescent="0.2">
      <c r="N36" s="2" t="s">
        <v>23</v>
      </c>
    </row>
    <row r="37" spans="7:35" x14ac:dyDescent="0.2">
      <c r="G37" s="2" t="s">
        <v>23</v>
      </c>
    </row>
    <row r="39" spans="7:35" x14ac:dyDescent="0.2">
      <c r="J39" s="2" t="s">
        <v>23</v>
      </c>
    </row>
  </sheetData>
  <mergeCells count="35">
    <mergeCell ref="A2:A4"/>
    <mergeCell ref="B3:B4"/>
    <mergeCell ref="A1:AG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G2"/>
    <mergeCell ref="C3:C4"/>
    <mergeCell ref="D3:D4"/>
    <mergeCell ref="E3:E4"/>
    <mergeCell ref="F3:F4"/>
    <mergeCell ref="G3:G4"/>
    <mergeCell ref="H3:H4"/>
    <mergeCell ref="T22:X22"/>
    <mergeCell ref="T23:X2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tabSelected="1" zoomScale="90" zoomScaleNormal="90" workbookViewId="0">
      <selection activeCell="B6" sqref="B6:AE6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1" width="5.42578125" style="3" customWidth="1"/>
    <col min="32" max="32" width="7.42578125" style="7" bestFit="1" customWidth="1"/>
  </cols>
  <sheetData>
    <row r="1" spans="1:37" ht="20.100000000000001" customHeight="1" x14ac:dyDescent="0.2">
      <c r="A1" s="157" t="s">
        <v>199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53"/>
    </row>
    <row r="2" spans="1:37" s="4" customFormat="1" ht="20.100000000000001" customHeight="1" x14ac:dyDescent="0.2">
      <c r="A2" s="156" t="s">
        <v>8</v>
      </c>
      <c r="B2" s="150" t="s">
        <v>190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2"/>
    </row>
    <row r="3" spans="1:37" s="5" customFormat="1" ht="20.100000000000001" customHeight="1" x14ac:dyDescent="0.2">
      <c r="A3" s="156"/>
      <c r="B3" s="160">
        <v>1</v>
      </c>
      <c r="C3" s="160">
        <f>SUM(B3+1)</f>
        <v>2</v>
      </c>
      <c r="D3" s="160">
        <f t="shared" ref="D3:AD3" si="0">SUM(C3+1)</f>
        <v>3</v>
      </c>
      <c r="E3" s="160">
        <f t="shared" si="0"/>
        <v>4</v>
      </c>
      <c r="F3" s="160">
        <f t="shared" si="0"/>
        <v>5</v>
      </c>
      <c r="G3" s="160">
        <f t="shared" si="0"/>
        <v>6</v>
      </c>
      <c r="H3" s="160">
        <f t="shared" si="0"/>
        <v>7</v>
      </c>
      <c r="I3" s="160">
        <f t="shared" si="0"/>
        <v>8</v>
      </c>
      <c r="J3" s="160">
        <f t="shared" si="0"/>
        <v>9</v>
      </c>
      <c r="K3" s="160">
        <f t="shared" si="0"/>
        <v>10</v>
      </c>
      <c r="L3" s="160">
        <f t="shared" si="0"/>
        <v>11</v>
      </c>
      <c r="M3" s="160">
        <f t="shared" si="0"/>
        <v>12</v>
      </c>
      <c r="N3" s="160">
        <f t="shared" si="0"/>
        <v>13</v>
      </c>
      <c r="O3" s="160">
        <f t="shared" si="0"/>
        <v>14</v>
      </c>
      <c r="P3" s="160">
        <f t="shared" si="0"/>
        <v>15</v>
      </c>
      <c r="Q3" s="160">
        <f t="shared" si="0"/>
        <v>16</v>
      </c>
      <c r="R3" s="160">
        <f t="shared" si="0"/>
        <v>17</v>
      </c>
      <c r="S3" s="160">
        <f t="shared" si="0"/>
        <v>18</v>
      </c>
      <c r="T3" s="160">
        <f t="shared" si="0"/>
        <v>19</v>
      </c>
      <c r="U3" s="160">
        <f t="shared" si="0"/>
        <v>20</v>
      </c>
      <c r="V3" s="160">
        <f t="shared" si="0"/>
        <v>21</v>
      </c>
      <c r="W3" s="160">
        <f t="shared" si="0"/>
        <v>22</v>
      </c>
      <c r="X3" s="160">
        <f t="shared" si="0"/>
        <v>23</v>
      </c>
      <c r="Y3" s="160">
        <f t="shared" si="0"/>
        <v>24</v>
      </c>
      <c r="Z3" s="160">
        <f t="shared" si="0"/>
        <v>25</v>
      </c>
      <c r="AA3" s="160">
        <f t="shared" si="0"/>
        <v>26</v>
      </c>
      <c r="AB3" s="160">
        <f t="shared" si="0"/>
        <v>27</v>
      </c>
      <c r="AC3" s="160">
        <f t="shared" si="0"/>
        <v>28</v>
      </c>
      <c r="AD3" s="160">
        <f t="shared" si="0"/>
        <v>29</v>
      </c>
      <c r="AE3" s="160">
        <v>30</v>
      </c>
      <c r="AF3" s="46" t="s">
        <v>14</v>
      </c>
      <c r="AG3" s="101" t="s">
        <v>13</v>
      </c>
    </row>
    <row r="4" spans="1:37" s="5" customFormat="1" ht="20.100000000000001" customHeight="1" x14ac:dyDescent="0.2">
      <c r="A4" s="156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46" t="s">
        <v>12</v>
      </c>
      <c r="AG4" s="60" t="s">
        <v>12</v>
      </c>
    </row>
    <row r="5" spans="1:37" s="5" customFormat="1" x14ac:dyDescent="0.2">
      <c r="A5" s="58" t="s">
        <v>17</v>
      </c>
      <c r="B5" s="11">
        <v>11.16</v>
      </c>
      <c r="C5" s="11">
        <v>6.84</v>
      </c>
      <c r="D5" s="11">
        <v>9.3600000000000012</v>
      </c>
      <c r="E5" s="11">
        <v>10.44</v>
      </c>
      <c r="F5" s="11">
        <v>8.64</v>
      </c>
      <c r="G5" s="11">
        <v>12.24</v>
      </c>
      <c r="H5" s="11">
        <v>9.3600000000000012</v>
      </c>
      <c r="I5" s="11">
        <v>5.7600000000000007</v>
      </c>
      <c r="J5" s="11">
        <v>11.520000000000001</v>
      </c>
      <c r="K5" s="11">
        <v>9.3600000000000012</v>
      </c>
      <c r="L5" s="11">
        <v>12.96</v>
      </c>
      <c r="M5" s="11">
        <v>8.2799999999999994</v>
      </c>
      <c r="N5" s="11">
        <v>6.84</v>
      </c>
      <c r="O5" s="11">
        <v>10.44</v>
      </c>
      <c r="P5" s="11">
        <v>5.7600000000000007</v>
      </c>
      <c r="Q5" s="11">
        <v>11.879999999999999</v>
      </c>
      <c r="R5" s="11">
        <v>19.440000000000001</v>
      </c>
      <c r="S5" s="11">
        <v>10.8</v>
      </c>
      <c r="T5" s="11">
        <v>8.2799999999999994</v>
      </c>
      <c r="U5" s="11">
        <v>10.08</v>
      </c>
      <c r="V5" s="11">
        <v>18.720000000000002</v>
      </c>
      <c r="W5" s="11">
        <v>14.4</v>
      </c>
      <c r="X5" s="11">
        <v>13.68</v>
      </c>
      <c r="Y5" s="11">
        <v>7.2</v>
      </c>
      <c r="Z5" s="11">
        <v>10.08</v>
      </c>
      <c r="AA5" s="11">
        <v>12.24</v>
      </c>
      <c r="AB5" s="122">
        <v>9.3600000000000012</v>
      </c>
      <c r="AC5" s="123">
        <v>7.2</v>
      </c>
      <c r="AD5" s="124">
        <v>10.44</v>
      </c>
      <c r="AE5" s="11">
        <v>6.84</v>
      </c>
      <c r="AF5" s="15">
        <f>MAX(B5:AE5)</f>
        <v>19.440000000000001</v>
      </c>
      <c r="AG5" s="113">
        <f>AVERAGE(B5:AE5)</f>
        <v>10.32</v>
      </c>
    </row>
    <row r="6" spans="1:37" s="5" customFormat="1" x14ac:dyDescent="0.2">
      <c r="A6" s="58" t="s">
        <v>216</v>
      </c>
      <c r="B6" s="11">
        <v>9.7200000000000006</v>
      </c>
      <c r="C6" s="11">
        <v>11.16</v>
      </c>
      <c r="D6" s="11">
        <v>12.96</v>
      </c>
      <c r="E6" s="11">
        <v>16.559999999999999</v>
      </c>
      <c r="F6" s="11">
        <v>16.920000000000002</v>
      </c>
      <c r="G6" s="11">
        <v>12.24</v>
      </c>
      <c r="H6" s="11">
        <v>18.36</v>
      </c>
      <c r="I6" s="11">
        <v>11.879999999999999</v>
      </c>
      <c r="J6" s="11">
        <v>12.24</v>
      </c>
      <c r="K6" s="11">
        <v>15.48</v>
      </c>
      <c r="L6" s="11">
        <v>16.559999999999999</v>
      </c>
      <c r="M6" s="11">
        <v>18</v>
      </c>
      <c r="N6" s="11">
        <v>14.4</v>
      </c>
      <c r="O6" s="11">
        <v>23.759999999999998</v>
      </c>
      <c r="P6" s="11">
        <v>14.76</v>
      </c>
      <c r="Q6" s="11">
        <v>17.64</v>
      </c>
      <c r="R6" s="11">
        <v>22.68</v>
      </c>
      <c r="S6" s="11">
        <v>16.920000000000002</v>
      </c>
      <c r="T6" s="11">
        <v>20.16</v>
      </c>
      <c r="U6" s="11">
        <v>16.2</v>
      </c>
      <c r="V6" s="11">
        <v>21.6</v>
      </c>
      <c r="W6" s="11">
        <v>20.16</v>
      </c>
      <c r="X6" s="11">
        <v>16.2</v>
      </c>
      <c r="Y6" s="11">
        <v>14.76</v>
      </c>
      <c r="Z6" s="11">
        <v>15.840000000000002</v>
      </c>
      <c r="AA6" s="11">
        <v>16.2</v>
      </c>
      <c r="AB6" s="11">
        <v>19.8</v>
      </c>
      <c r="AC6" s="11">
        <v>15.48</v>
      </c>
      <c r="AD6" s="11">
        <v>17.28</v>
      </c>
      <c r="AE6" s="11">
        <v>15.840000000000002</v>
      </c>
      <c r="AF6" s="15">
        <f>MAX(B6:AE6)</f>
        <v>23.759999999999998</v>
      </c>
      <c r="AG6" s="113">
        <f>AVERAGE(B6:AE6)</f>
        <v>16.392000000000003</v>
      </c>
    </row>
    <row r="7" spans="1:37" x14ac:dyDescent="0.2">
      <c r="A7" s="58" t="s">
        <v>85</v>
      </c>
      <c r="B7" s="11">
        <v>19.440000000000001</v>
      </c>
      <c r="C7" s="11">
        <v>12.96</v>
      </c>
      <c r="D7" s="11">
        <v>17.28</v>
      </c>
      <c r="E7" s="11">
        <v>27.720000000000002</v>
      </c>
      <c r="F7" s="11">
        <v>18.720000000000002</v>
      </c>
      <c r="G7" s="11">
        <v>21.96</v>
      </c>
      <c r="H7" s="11">
        <v>21.240000000000002</v>
      </c>
      <c r="I7" s="11">
        <v>16.920000000000002</v>
      </c>
      <c r="J7" s="11">
        <v>15.120000000000001</v>
      </c>
      <c r="K7" s="11">
        <v>19.440000000000001</v>
      </c>
      <c r="L7" s="11">
        <v>29.16</v>
      </c>
      <c r="M7" s="11">
        <v>29.16</v>
      </c>
      <c r="N7" s="11">
        <v>24.12</v>
      </c>
      <c r="O7" s="11">
        <v>25.2</v>
      </c>
      <c r="P7" s="11">
        <v>16.920000000000002</v>
      </c>
      <c r="Q7" s="11">
        <v>23.400000000000002</v>
      </c>
      <c r="R7" s="11">
        <v>28.8</v>
      </c>
      <c r="S7" s="11">
        <v>28.08</v>
      </c>
      <c r="T7" s="11">
        <v>19.8</v>
      </c>
      <c r="U7" s="11">
        <v>14.4</v>
      </c>
      <c r="V7" s="11">
        <v>18.720000000000002</v>
      </c>
      <c r="W7" s="11">
        <v>21.96</v>
      </c>
      <c r="X7" s="11">
        <v>16.2</v>
      </c>
      <c r="Y7" s="11">
        <v>15.48</v>
      </c>
      <c r="Z7" s="11">
        <v>19.079999999999998</v>
      </c>
      <c r="AA7" s="11">
        <v>21.96</v>
      </c>
      <c r="AB7" s="126">
        <v>21.96</v>
      </c>
      <c r="AC7" s="126">
        <v>14.4</v>
      </c>
      <c r="AD7" s="126">
        <v>15.840000000000002</v>
      </c>
      <c r="AE7" s="126">
        <v>15.84</v>
      </c>
      <c r="AF7" s="95">
        <f t="shared" ref="AF7:AF19" si="1">MAX(B7:AE7)</f>
        <v>29.16</v>
      </c>
      <c r="AG7" s="108">
        <f t="shared" ref="AG7:AG19" si="2">AVERAGE(B7:AE7)</f>
        <v>20.376000000000001</v>
      </c>
    </row>
    <row r="8" spans="1:37" x14ac:dyDescent="0.2">
      <c r="A8" s="58" t="s">
        <v>136</v>
      </c>
      <c r="B8" s="11">
        <v>15.48</v>
      </c>
      <c r="C8" s="11">
        <v>13.68</v>
      </c>
      <c r="D8" s="11">
        <v>13.32</v>
      </c>
      <c r="E8" s="11">
        <v>18.36</v>
      </c>
      <c r="F8" s="11">
        <v>19.079999999999998</v>
      </c>
      <c r="G8" s="11">
        <v>15.120000000000001</v>
      </c>
      <c r="H8" s="11">
        <v>17.64</v>
      </c>
      <c r="I8" s="11">
        <v>19.8</v>
      </c>
      <c r="J8" s="11">
        <v>18.720000000000002</v>
      </c>
      <c r="K8" s="11">
        <v>19.079999999999998</v>
      </c>
      <c r="L8" s="11">
        <v>24.840000000000003</v>
      </c>
      <c r="M8" s="11">
        <v>22.68</v>
      </c>
      <c r="N8" s="11">
        <v>17.64</v>
      </c>
      <c r="O8" s="11">
        <v>16.559999999999999</v>
      </c>
      <c r="P8" s="11">
        <v>10.44</v>
      </c>
      <c r="Q8" s="11">
        <v>16.920000000000002</v>
      </c>
      <c r="R8" s="11">
        <v>26.64</v>
      </c>
      <c r="S8" s="11">
        <v>24.840000000000003</v>
      </c>
      <c r="T8" s="11">
        <v>12.96</v>
      </c>
      <c r="U8" s="11">
        <v>11.520000000000001</v>
      </c>
      <c r="V8" s="11">
        <v>18.36</v>
      </c>
      <c r="W8" s="11">
        <v>17.64</v>
      </c>
      <c r="X8" s="11">
        <v>13.68</v>
      </c>
      <c r="Y8" s="11">
        <v>10.8</v>
      </c>
      <c r="Z8" s="11">
        <v>20.16</v>
      </c>
      <c r="AA8" s="11">
        <v>15.48</v>
      </c>
      <c r="AB8" s="129">
        <v>16.2</v>
      </c>
      <c r="AC8" s="129">
        <v>11.879999999999999</v>
      </c>
      <c r="AD8" s="129">
        <v>19.8</v>
      </c>
      <c r="AE8" s="129">
        <v>15.120000000000001</v>
      </c>
      <c r="AF8" s="95">
        <f t="shared" si="1"/>
        <v>26.64</v>
      </c>
      <c r="AG8" s="108">
        <f t="shared" si="2"/>
        <v>17.148000000000003</v>
      </c>
    </row>
    <row r="9" spans="1:37" x14ac:dyDescent="0.2">
      <c r="A9" s="58" t="s">
        <v>1</v>
      </c>
      <c r="B9" s="11">
        <v>7.9200000000000008</v>
      </c>
      <c r="C9" s="11">
        <v>3.6</v>
      </c>
      <c r="D9" s="11">
        <v>14.04</v>
      </c>
      <c r="E9" s="11">
        <v>22.68</v>
      </c>
      <c r="F9" s="11">
        <v>22.32</v>
      </c>
      <c r="G9" s="11">
        <v>20.52</v>
      </c>
      <c r="H9" s="11">
        <v>8.64</v>
      </c>
      <c r="I9" s="11">
        <v>16.2</v>
      </c>
      <c r="J9" s="11">
        <v>8.64</v>
      </c>
      <c r="K9" s="11">
        <v>15.120000000000001</v>
      </c>
      <c r="L9" s="11">
        <v>23.759999999999998</v>
      </c>
      <c r="M9" s="11">
        <v>23.400000000000002</v>
      </c>
      <c r="N9" s="11">
        <v>20.16</v>
      </c>
      <c r="O9" s="11">
        <v>23.759999999999998</v>
      </c>
      <c r="P9" s="11">
        <v>21.6</v>
      </c>
      <c r="Q9" s="11">
        <v>22.68</v>
      </c>
      <c r="R9" s="131">
        <v>18</v>
      </c>
      <c r="S9" s="11">
        <v>25.56</v>
      </c>
      <c r="T9" s="11">
        <v>18</v>
      </c>
      <c r="U9" s="11">
        <v>6.48</v>
      </c>
      <c r="V9" s="11">
        <v>22.68</v>
      </c>
      <c r="W9" s="11">
        <v>19.8</v>
      </c>
      <c r="X9" s="11">
        <v>12.6</v>
      </c>
      <c r="Y9" s="11">
        <v>8.64</v>
      </c>
      <c r="Z9" s="11">
        <v>18.720000000000002</v>
      </c>
      <c r="AA9" s="11">
        <v>18.720000000000002</v>
      </c>
      <c r="AB9" s="133">
        <v>21.6</v>
      </c>
      <c r="AC9" s="133">
        <v>14.76</v>
      </c>
      <c r="AD9" s="133">
        <v>19.079999999999998</v>
      </c>
      <c r="AE9" s="133">
        <v>14.4</v>
      </c>
      <c r="AF9" s="95">
        <f t="shared" si="1"/>
        <v>25.56</v>
      </c>
      <c r="AG9" s="108">
        <f t="shared" si="2"/>
        <v>17.136000000000003</v>
      </c>
      <c r="AI9" s="12" t="s">
        <v>23</v>
      </c>
    </row>
    <row r="10" spans="1:37" x14ac:dyDescent="0.2">
      <c r="A10" s="58" t="s">
        <v>137</v>
      </c>
      <c r="B10" s="11">
        <v>15.120000000000001</v>
      </c>
      <c r="C10" s="11">
        <v>10.08</v>
      </c>
      <c r="D10" s="11">
        <v>9.3600000000000012</v>
      </c>
      <c r="E10" s="11">
        <v>28.08</v>
      </c>
      <c r="F10" s="11">
        <v>23.040000000000003</v>
      </c>
      <c r="G10" s="11">
        <v>18.720000000000002</v>
      </c>
      <c r="H10" s="11">
        <v>15.48</v>
      </c>
      <c r="I10" s="11">
        <v>9</v>
      </c>
      <c r="J10" s="11">
        <v>18.36</v>
      </c>
      <c r="K10" s="11">
        <v>21.240000000000002</v>
      </c>
      <c r="L10" s="11">
        <v>17.28</v>
      </c>
      <c r="M10" s="11">
        <v>16.920000000000002</v>
      </c>
      <c r="N10" s="11">
        <v>14.04</v>
      </c>
      <c r="O10" s="11">
        <v>24.48</v>
      </c>
      <c r="P10" s="11">
        <v>18.720000000000002</v>
      </c>
      <c r="Q10" s="11">
        <v>20.52</v>
      </c>
      <c r="R10" s="11">
        <v>20.52</v>
      </c>
      <c r="S10" s="11">
        <v>13.68</v>
      </c>
      <c r="T10" s="11">
        <v>18</v>
      </c>
      <c r="U10" s="11">
        <v>19.440000000000001</v>
      </c>
      <c r="V10" s="11">
        <v>28.44</v>
      </c>
      <c r="W10" s="11">
        <v>25.2</v>
      </c>
      <c r="X10" s="11">
        <v>17.28</v>
      </c>
      <c r="Y10" s="11">
        <v>19.8</v>
      </c>
      <c r="Z10" s="11">
        <v>10.44</v>
      </c>
      <c r="AA10" s="11">
        <v>13.32</v>
      </c>
      <c r="AB10" s="133">
        <v>29.16</v>
      </c>
      <c r="AC10" s="133">
        <v>20.52</v>
      </c>
      <c r="AD10" s="133">
        <v>14.04</v>
      </c>
      <c r="AE10" s="133">
        <v>10.8</v>
      </c>
      <c r="AF10" s="95">
        <f t="shared" si="1"/>
        <v>29.16</v>
      </c>
      <c r="AG10" s="108">
        <f t="shared" si="2"/>
        <v>18.035999999999998</v>
      </c>
      <c r="AH10" s="12" t="s">
        <v>23</v>
      </c>
    </row>
    <row r="11" spans="1:37" x14ac:dyDescent="0.2">
      <c r="A11" s="58" t="s">
        <v>19</v>
      </c>
      <c r="B11" s="11">
        <v>7.9200000000000008</v>
      </c>
      <c r="C11" s="11">
        <v>8.2799999999999994</v>
      </c>
      <c r="D11" s="11">
        <v>9</v>
      </c>
      <c r="E11" s="11">
        <v>12.24</v>
      </c>
      <c r="F11" s="11">
        <v>10.44</v>
      </c>
      <c r="G11" s="11">
        <v>6.48</v>
      </c>
      <c r="H11" s="11">
        <v>7.9200000000000008</v>
      </c>
      <c r="I11" s="11">
        <v>10.08</v>
      </c>
      <c r="J11" s="11">
        <v>9.3600000000000012</v>
      </c>
      <c r="K11" s="11">
        <v>12.96</v>
      </c>
      <c r="L11" s="11">
        <v>9</v>
      </c>
      <c r="M11" s="11">
        <v>5.4</v>
      </c>
      <c r="N11" s="11">
        <v>4.6800000000000006</v>
      </c>
      <c r="O11" s="11">
        <v>11.879999999999999</v>
      </c>
      <c r="P11" s="11">
        <v>11.16</v>
      </c>
      <c r="Q11" s="11">
        <v>11.16</v>
      </c>
      <c r="R11" s="11">
        <v>18.720000000000002</v>
      </c>
      <c r="S11" s="11">
        <v>9.7200000000000006</v>
      </c>
      <c r="T11" s="11">
        <v>9.7200000000000006</v>
      </c>
      <c r="U11" s="11">
        <v>11.520000000000001</v>
      </c>
      <c r="V11" s="11">
        <v>14.76</v>
      </c>
      <c r="W11" s="11">
        <v>12.24</v>
      </c>
      <c r="X11" s="11">
        <v>10.8</v>
      </c>
      <c r="Y11" s="11">
        <v>9.7200000000000006</v>
      </c>
      <c r="Z11" s="11">
        <v>10.8</v>
      </c>
      <c r="AA11" s="11">
        <v>8.64</v>
      </c>
      <c r="AB11" s="133">
        <v>12.96</v>
      </c>
      <c r="AC11" s="133">
        <v>7.9200000000000008</v>
      </c>
      <c r="AD11" s="133">
        <v>9.7200000000000006</v>
      </c>
      <c r="AE11" s="133">
        <v>9</v>
      </c>
      <c r="AF11" s="95">
        <f t="shared" si="1"/>
        <v>18.720000000000002</v>
      </c>
      <c r="AG11" s="108">
        <f t="shared" si="2"/>
        <v>10.140000000000002</v>
      </c>
      <c r="AI11" t="s">
        <v>23</v>
      </c>
    </row>
    <row r="12" spans="1:37" x14ac:dyDescent="0.2">
      <c r="A12" s="58" t="s">
        <v>4</v>
      </c>
      <c r="B12" s="11">
        <v>13.68</v>
      </c>
      <c r="C12" s="11">
        <v>12.24</v>
      </c>
      <c r="D12" s="11">
        <v>12.24</v>
      </c>
      <c r="E12" s="11">
        <v>14.04</v>
      </c>
      <c r="F12" s="11">
        <v>12.6</v>
      </c>
      <c r="G12" s="11">
        <v>10.8</v>
      </c>
      <c r="H12" s="11">
        <v>10.8</v>
      </c>
      <c r="I12" s="11">
        <v>35.28</v>
      </c>
      <c r="J12" s="11">
        <v>14.4</v>
      </c>
      <c r="K12" s="11">
        <v>13.68</v>
      </c>
      <c r="L12" s="11">
        <v>13.32</v>
      </c>
      <c r="M12" s="11">
        <v>0.72000000000000008</v>
      </c>
      <c r="N12" s="11">
        <v>4.6800000000000006</v>
      </c>
      <c r="O12" s="11">
        <v>0</v>
      </c>
      <c r="P12" s="11">
        <v>13.68</v>
      </c>
      <c r="Q12" s="11">
        <v>5.7600000000000007</v>
      </c>
      <c r="R12" s="11">
        <v>10.08</v>
      </c>
      <c r="S12" s="11">
        <v>22.32</v>
      </c>
      <c r="T12" s="11">
        <v>0</v>
      </c>
      <c r="U12" s="11">
        <v>0.36000000000000004</v>
      </c>
      <c r="V12" s="11">
        <v>13.32</v>
      </c>
      <c r="W12" s="11">
        <v>0.36000000000000004</v>
      </c>
      <c r="X12" s="136">
        <v>0</v>
      </c>
      <c r="Y12" s="11">
        <v>0</v>
      </c>
      <c r="Z12" s="136">
        <v>0.36000000000000004</v>
      </c>
      <c r="AA12" s="137">
        <v>4.6800000000000006</v>
      </c>
      <c r="AB12" s="126">
        <v>1.8</v>
      </c>
      <c r="AC12" s="129">
        <v>0.36000000000000004</v>
      </c>
      <c r="AD12" s="129">
        <v>5.04</v>
      </c>
      <c r="AE12" s="126">
        <v>0</v>
      </c>
      <c r="AF12" s="95">
        <f t="shared" si="1"/>
        <v>35.28</v>
      </c>
      <c r="AG12" s="108">
        <f t="shared" si="2"/>
        <v>8.2200000000000024</v>
      </c>
      <c r="AJ12" t="s">
        <v>23</v>
      </c>
    </row>
    <row r="13" spans="1:37" x14ac:dyDescent="0.2">
      <c r="A13" s="58" t="s">
        <v>5</v>
      </c>
      <c r="B13" s="11" t="s">
        <v>186</v>
      </c>
      <c r="C13" s="11" t="s">
        <v>186</v>
      </c>
      <c r="D13" s="11" t="s">
        <v>186</v>
      </c>
      <c r="E13" s="11" t="s">
        <v>186</v>
      </c>
      <c r="F13" s="11" t="s">
        <v>186</v>
      </c>
      <c r="G13" s="11" t="s">
        <v>186</v>
      </c>
      <c r="H13" s="11" t="s">
        <v>186</v>
      </c>
      <c r="I13" s="11" t="s">
        <v>186</v>
      </c>
      <c r="J13" s="11" t="s">
        <v>186</v>
      </c>
      <c r="K13" s="11" t="s">
        <v>186</v>
      </c>
      <c r="L13" s="11" t="s">
        <v>186</v>
      </c>
      <c r="M13" s="11" t="s">
        <v>186</v>
      </c>
      <c r="N13" s="11" t="s">
        <v>186</v>
      </c>
      <c r="O13" s="11" t="s">
        <v>186</v>
      </c>
      <c r="P13" s="11" t="s">
        <v>186</v>
      </c>
      <c r="Q13" s="11" t="s">
        <v>186</v>
      </c>
      <c r="R13" s="11" t="s">
        <v>186</v>
      </c>
      <c r="S13" s="11" t="s">
        <v>186</v>
      </c>
      <c r="T13" s="11" t="s">
        <v>186</v>
      </c>
      <c r="U13" s="11" t="s">
        <v>186</v>
      </c>
      <c r="V13" s="11" t="s">
        <v>186</v>
      </c>
      <c r="W13" s="11" t="s">
        <v>186</v>
      </c>
      <c r="X13" s="11" t="s">
        <v>186</v>
      </c>
      <c r="Y13" s="11" t="s">
        <v>186</v>
      </c>
      <c r="Z13" s="11" t="s">
        <v>186</v>
      </c>
      <c r="AA13" s="11" t="s">
        <v>186</v>
      </c>
      <c r="AB13" s="11" t="s">
        <v>186</v>
      </c>
      <c r="AC13" s="11" t="s">
        <v>186</v>
      </c>
      <c r="AD13" s="11" t="s">
        <v>186</v>
      </c>
      <c r="AE13" s="11" t="s">
        <v>186</v>
      </c>
      <c r="AF13" s="95">
        <f t="shared" si="1"/>
        <v>0</v>
      </c>
      <c r="AG13" s="108" t="e">
        <f t="shared" si="2"/>
        <v>#DIV/0!</v>
      </c>
      <c r="AH13" s="12" t="s">
        <v>23</v>
      </c>
      <c r="AJ13" t="s">
        <v>23</v>
      </c>
    </row>
    <row r="14" spans="1:37" x14ac:dyDescent="0.2">
      <c r="A14" s="58" t="s">
        <v>138</v>
      </c>
      <c r="B14" s="11">
        <v>12.96</v>
      </c>
      <c r="C14" s="11">
        <v>13.32</v>
      </c>
      <c r="D14" s="11">
        <v>13.32</v>
      </c>
      <c r="E14" s="11">
        <v>13.68</v>
      </c>
      <c r="F14" s="11">
        <v>13.68</v>
      </c>
      <c r="G14" s="11">
        <v>15.120000000000001</v>
      </c>
      <c r="H14" s="11">
        <v>12.6</v>
      </c>
      <c r="I14" s="11">
        <v>17.28</v>
      </c>
      <c r="J14" s="11">
        <v>17.28</v>
      </c>
      <c r="K14" s="11">
        <v>17.28</v>
      </c>
      <c r="L14" s="11">
        <v>19.8</v>
      </c>
      <c r="M14" s="11">
        <v>17.64</v>
      </c>
      <c r="N14" s="11">
        <v>9.7200000000000006</v>
      </c>
      <c r="O14" s="11">
        <v>12.96</v>
      </c>
      <c r="P14" s="11">
        <v>9.3600000000000012</v>
      </c>
      <c r="Q14" s="11">
        <v>15.120000000000001</v>
      </c>
      <c r="R14" s="11">
        <v>26.28</v>
      </c>
      <c r="S14" s="11">
        <v>19.079999999999998</v>
      </c>
      <c r="T14" s="11">
        <v>13.32</v>
      </c>
      <c r="U14" s="11">
        <v>13.32</v>
      </c>
      <c r="V14" s="11">
        <v>19.8</v>
      </c>
      <c r="W14" s="11">
        <v>20.88</v>
      </c>
      <c r="X14" s="11">
        <v>12.96</v>
      </c>
      <c r="Y14" s="11">
        <v>9</v>
      </c>
      <c r="Z14" s="11">
        <v>12.6</v>
      </c>
      <c r="AA14" s="11">
        <v>13.68</v>
      </c>
      <c r="AB14" s="126">
        <v>13.68</v>
      </c>
      <c r="AC14" s="126">
        <v>10.8</v>
      </c>
      <c r="AD14" s="126">
        <v>14.04</v>
      </c>
      <c r="AE14" s="126">
        <v>12.96</v>
      </c>
      <c r="AF14" s="95">
        <f t="shared" si="1"/>
        <v>26.28</v>
      </c>
      <c r="AG14" s="108">
        <f t="shared" si="2"/>
        <v>14.784000000000002</v>
      </c>
      <c r="AJ14" t="s">
        <v>23</v>
      </c>
    </row>
    <row r="15" spans="1:37" x14ac:dyDescent="0.2">
      <c r="A15" s="58" t="s">
        <v>6</v>
      </c>
      <c r="B15" s="11">
        <v>5.4</v>
      </c>
      <c r="C15" s="11">
        <v>6.48</v>
      </c>
      <c r="D15" s="11">
        <v>9.3600000000000012</v>
      </c>
      <c r="E15" s="11">
        <v>11.879999999999999</v>
      </c>
      <c r="F15" s="11">
        <v>10.08</v>
      </c>
      <c r="G15" s="11">
        <v>11.16</v>
      </c>
      <c r="H15" s="11">
        <v>7.9200000000000008</v>
      </c>
      <c r="I15" s="11">
        <v>4.32</v>
      </c>
      <c r="J15" s="11">
        <v>13.68</v>
      </c>
      <c r="K15" s="11">
        <v>15.840000000000002</v>
      </c>
      <c r="L15" s="11">
        <v>12.96</v>
      </c>
      <c r="M15" s="11">
        <v>10.08</v>
      </c>
      <c r="N15" s="11">
        <v>6.12</v>
      </c>
      <c r="O15" s="11">
        <v>13.32</v>
      </c>
      <c r="P15" s="11">
        <v>9.7200000000000006</v>
      </c>
      <c r="Q15" s="11">
        <v>13.32</v>
      </c>
      <c r="R15" s="11">
        <v>14.76</v>
      </c>
      <c r="S15" s="11">
        <v>11.16</v>
      </c>
      <c r="T15" s="11">
        <v>9.3600000000000012</v>
      </c>
      <c r="U15" s="11">
        <v>14.4</v>
      </c>
      <c r="V15" s="11">
        <v>16.920000000000002</v>
      </c>
      <c r="W15" s="11">
        <v>20.52</v>
      </c>
      <c r="X15" s="137">
        <v>13.32</v>
      </c>
      <c r="Y15" s="137">
        <v>13.32</v>
      </c>
      <c r="Z15" s="137">
        <v>7.5600000000000005</v>
      </c>
      <c r="AA15" s="137">
        <v>7.9200000000000008</v>
      </c>
      <c r="AB15" s="126">
        <v>12.96</v>
      </c>
      <c r="AC15" s="126">
        <v>14.04</v>
      </c>
      <c r="AD15" s="126">
        <v>7.5600000000000005</v>
      </c>
      <c r="AE15" s="126">
        <v>6.84</v>
      </c>
      <c r="AF15" s="95">
        <f t="shared" si="1"/>
        <v>20.52</v>
      </c>
      <c r="AG15" s="108">
        <f t="shared" si="2"/>
        <v>11.076000000000001</v>
      </c>
      <c r="AJ15" t="s">
        <v>23</v>
      </c>
      <c r="AK15" t="s">
        <v>23</v>
      </c>
    </row>
    <row r="16" spans="1:37" x14ac:dyDescent="0.2">
      <c r="A16" s="58" t="s">
        <v>127</v>
      </c>
      <c r="B16" s="11">
        <v>11.520000000000001</v>
      </c>
      <c r="C16" s="11">
        <v>10.8</v>
      </c>
      <c r="D16" s="11">
        <v>18.720000000000002</v>
      </c>
      <c r="E16" s="11">
        <v>28.44</v>
      </c>
      <c r="F16" s="11">
        <v>18.720000000000002</v>
      </c>
      <c r="G16" s="11">
        <v>21.240000000000002</v>
      </c>
      <c r="H16" s="11">
        <v>15.48</v>
      </c>
      <c r="I16" s="11">
        <v>10.08</v>
      </c>
      <c r="J16" s="11">
        <v>14.4</v>
      </c>
      <c r="K16" s="11">
        <v>18.36</v>
      </c>
      <c r="L16" s="11">
        <v>21.6</v>
      </c>
      <c r="M16" s="11">
        <v>13.68</v>
      </c>
      <c r="N16" s="11">
        <v>16.2</v>
      </c>
      <c r="O16" s="11">
        <v>25.92</v>
      </c>
      <c r="P16" s="11">
        <v>15.48</v>
      </c>
      <c r="Q16" s="11">
        <v>16.920000000000002</v>
      </c>
      <c r="R16" s="11">
        <v>29.52</v>
      </c>
      <c r="S16" s="11">
        <v>18</v>
      </c>
      <c r="T16" s="11">
        <v>17.28</v>
      </c>
      <c r="U16" s="11">
        <v>23.759999999999998</v>
      </c>
      <c r="V16" s="11">
        <v>20.88</v>
      </c>
      <c r="W16" s="11">
        <v>20.88</v>
      </c>
      <c r="X16" s="11">
        <v>21.240000000000002</v>
      </c>
      <c r="Y16" s="11">
        <v>15.840000000000002</v>
      </c>
      <c r="Z16" s="11">
        <v>16.920000000000002</v>
      </c>
      <c r="AA16" s="11">
        <v>26.64</v>
      </c>
      <c r="AB16" s="133">
        <v>24.48</v>
      </c>
      <c r="AC16" s="133">
        <v>13.68</v>
      </c>
      <c r="AD16" s="133">
        <v>15.840000000000002</v>
      </c>
      <c r="AE16" s="133">
        <v>14.4</v>
      </c>
      <c r="AF16" s="95">
        <f t="shared" si="1"/>
        <v>29.52</v>
      </c>
      <c r="AG16" s="108">
        <f t="shared" si="2"/>
        <v>18.564</v>
      </c>
      <c r="AK16" t="s">
        <v>23</v>
      </c>
    </row>
    <row r="17" spans="1:37" x14ac:dyDescent="0.2">
      <c r="A17" s="58" t="s">
        <v>9</v>
      </c>
      <c r="B17" s="11">
        <v>12.6</v>
      </c>
      <c r="C17" s="11">
        <v>9</v>
      </c>
      <c r="D17" s="11">
        <v>12.96</v>
      </c>
      <c r="E17" s="11">
        <v>12.96</v>
      </c>
      <c r="F17" s="11">
        <v>14.4</v>
      </c>
      <c r="G17" s="11">
        <v>10.8</v>
      </c>
      <c r="H17" s="11">
        <v>9.7200000000000006</v>
      </c>
      <c r="I17" s="11">
        <v>11.16</v>
      </c>
      <c r="J17" s="11">
        <v>15.840000000000002</v>
      </c>
      <c r="K17" s="11">
        <v>17.64</v>
      </c>
      <c r="L17" s="11">
        <v>19.079999999999998</v>
      </c>
      <c r="M17" s="11">
        <v>19.079999999999998</v>
      </c>
      <c r="N17" s="11">
        <v>13.68</v>
      </c>
      <c r="O17" s="11">
        <v>12.6</v>
      </c>
      <c r="P17" s="11">
        <v>10.8</v>
      </c>
      <c r="Q17" s="11">
        <v>14.04</v>
      </c>
      <c r="R17" s="11">
        <v>9</v>
      </c>
      <c r="S17" s="11">
        <v>19.8</v>
      </c>
      <c r="T17" s="11">
        <v>11.16</v>
      </c>
      <c r="U17" s="11">
        <v>10.08</v>
      </c>
      <c r="V17" s="11">
        <v>17.28</v>
      </c>
      <c r="W17" s="11">
        <v>14.76</v>
      </c>
      <c r="X17" s="11">
        <v>12.24</v>
      </c>
      <c r="Y17" s="137">
        <v>10.08</v>
      </c>
      <c r="Z17" s="137">
        <v>11.520000000000001</v>
      </c>
      <c r="AA17" s="137">
        <v>16.2</v>
      </c>
      <c r="AB17" s="126">
        <v>19.440000000000001</v>
      </c>
      <c r="AC17" s="126">
        <v>9.3600000000000012</v>
      </c>
      <c r="AD17" s="126">
        <v>11.879999999999999</v>
      </c>
      <c r="AE17" s="126">
        <v>11.879999999999999</v>
      </c>
      <c r="AF17" s="95">
        <f t="shared" si="1"/>
        <v>19.8</v>
      </c>
      <c r="AG17" s="108">
        <f t="shared" si="2"/>
        <v>13.368</v>
      </c>
    </row>
    <row r="18" spans="1:37" x14ac:dyDescent="0.2">
      <c r="A18" s="58" t="s">
        <v>20</v>
      </c>
      <c r="B18" s="11">
        <v>13.32</v>
      </c>
      <c r="C18" s="11">
        <v>13.68</v>
      </c>
      <c r="D18" s="11">
        <v>14.04</v>
      </c>
      <c r="E18" s="11">
        <v>17.64</v>
      </c>
      <c r="F18" s="11">
        <v>21.6</v>
      </c>
      <c r="G18" s="11">
        <v>21.96</v>
      </c>
      <c r="H18" s="11">
        <v>17.28</v>
      </c>
      <c r="I18" s="11">
        <v>23.759999999999998</v>
      </c>
      <c r="J18" s="11">
        <v>20.52</v>
      </c>
      <c r="K18" s="11">
        <v>17.64</v>
      </c>
      <c r="L18" s="11">
        <v>20.88</v>
      </c>
      <c r="M18" s="11">
        <v>28.08</v>
      </c>
      <c r="N18" s="11">
        <v>20.16</v>
      </c>
      <c r="O18" s="11">
        <v>17.28</v>
      </c>
      <c r="P18" s="11">
        <v>16.559999999999999</v>
      </c>
      <c r="Q18" s="11">
        <v>17.64</v>
      </c>
      <c r="R18" s="11">
        <v>20.52</v>
      </c>
      <c r="S18" s="11">
        <v>21.96</v>
      </c>
      <c r="T18" s="11">
        <v>16.920000000000002</v>
      </c>
      <c r="U18" s="11">
        <v>12.6</v>
      </c>
      <c r="V18" s="11">
        <v>22.68</v>
      </c>
      <c r="W18" s="11">
        <v>18</v>
      </c>
      <c r="X18" s="11">
        <v>16.2</v>
      </c>
      <c r="Y18" s="136">
        <v>14.04</v>
      </c>
      <c r="Z18" s="136">
        <v>25.92</v>
      </c>
      <c r="AA18" s="136">
        <v>14.4</v>
      </c>
      <c r="AB18" s="133">
        <v>14.04</v>
      </c>
      <c r="AC18" s="133">
        <v>13.68</v>
      </c>
      <c r="AD18" s="133">
        <v>13.68</v>
      </c>
      <c r="AE18" s="133">
        <v>19.440000000000001</v>
      </c>
      <c r="AF18" s="95">
        <f t="shared" si="1"/>
        <v>28.08</v>
      </c>
      <c r="AG18" s="108">
        <f t="shared" si="2"/>
        <v>18.204000000000001</v>
      </c>
      <c r="AH18" s="12" t="s">
        <v>23</v>
      </c>
    </row>
    <row r="19" spans="1:37" x14ac:dyDescent="0.2">
      <c r="A19" s="58" t="s">
        <v>7</v>
      </c>
      <c r="B19" s="11" t="s">
        <v>186</v>
      </c>
      <c r="C19" s="11" t="s">
        <v>186</v>
      </c>
      <c r="D19" s="11" t="s">
        <v>186</v>
      </c>
      <c r="E19" s="11" t="s">
        <v>186</v>
      </c>
      <c r="F19" s="11" t="s">
        <v>186</v>
      </c>
      <c r="G19" s="11" t="s">
        <v>186</v>
      </c>
      <c r="H19" s="11" t="s">
        <v>186</v>
      </c>
      <c r="I19" s="11" t="s">
        <v>186</v>
      </c>
      <c r="J19" s="11" t="s">
        <v>186</v>
      </c>
      <c r="K19" s="11" t="s">
        <v>186</v>
      </c>
      <c r="L19" s="11" t="s">
        <v>186</v>
      </c>
      <c r="M19" s="11" t="s">
        <v>186</v>
      </c>
      <c r="N19" s="11" t="s">
        <v>186</v>
      </c>
      <c r="O19" s="11" t="s">
        <v>186</v>
      </c>
      <c r="P19" s="11" t="s">
        <v>186</v>
      </c>
      <c r="Q19" s="11" t="s">
        <v>186</v>
      </c>
      <c r="R19" s="11" t="s">
        <v>186</v>
      </c>
      <c r="S19" s="11" t="s">
        <v>186</v>
      </c>
      <c r="T19" s="11" t="s">
        <v>186</v>
      </c>
      <c r="U19" s="11" t="s">
        <v>186</v>
      </c>
      <c r="V19" s="11" t="s">
        <v>186</v>
      </c>
      <c r="W19" s="11" t="s">
        <v>186</v>
      </c>
      <c r="X19" s="11" t="s">
        <v>186</v>
      </c>
      <c r="Y19" s="11" t="s">
        <v>186</v>
      </c>
      <c r="Z19" s="11" t="s">
        <v>186</v>
      </c>
      <c r="AA19" s="11" t="s">
        <v>186</v>
      </c>
      <c r="AB19" s="11" t="s">
        <v>186</v>
      </c>
      <c r="AC19" s="11" t="s">
        <v>186</v>
      </c>
      <c r="AD19" s="11" t="s">
        <v>186</v>
      </c>
      <c r="AE19" s="11" t="s">
        <v>186</v>
      </c>
      <c r="AF19" s="95">
        <f t="shared" si="1"/>
        <v>0</v>
      </c>
      <c r="AG19" s="108" t="e">
        <f t="shared" si="2"/>
        <v>#DIV/0!</v>
      </c>
    </row>
    <row r="20" spans="1:37" s="5" customFormat="1" ht="17.100000000000001" customHeight="1" x14ac:dyDescent="0.2">
      <c r="A20" s="59" t="s">
        <v>10</v>
      </c>
      <c r="B20" s="13">
        <f t="shared" ref="B20:AF20" si="3">MAX(B5:B19)</f>
        <v>19.440000000000001</v>
      </c>
      <c r="C20" s="13">
        <f t="shared" si="3"/>
        <v>13.68</v>
      </c>
      <c r="D20" s="13">
        <f t="shared" si="3"/>
        <v>18.720000000000002</v>
      </c>
      <c r="E20" s="13">
        <f t="shared" si="3"/>
        <v>28.44</v>
      </c>
      <c r="F20" s="13">
        <f t="shared" si="3"/>
        <v>23.040000000000003</v>
      </c>
      <c r="G20" s="13">
        <f t="shared" si="3"/>
        <v>21.96</v>
      </c>
      <c r="H20" s="13">
        <f t="shared" si="3"/>
        <v>21.240000000000002</v>
      </c>
      <c r="I20" s="13">
        <f t="shared" si="3"/>
        <v>35.28</v>
      </c>
      <c r="J20" s="13">
        <f t="shared" si="3"/>
        <v>20.52</v>
      </c>
      <c r="K20" s="13">
        <f t="shared" si="3"/>
        <v>21.240000000000002</v>
      </c>
      <c r="L20" s="13">
        <f t="shared" si="3"/>
        <v>29.16</v>
      </c>
      <c r="M20" s="13">
        <f t="shared" si="3"/>
        <v>29.16</v>
      </c>
      <c r="N20" s="13">
        <f t="shared" si="3"/>
        <v>24.12</v>
      </c>
      <c r="O20" s="13">
        <f t="shared" si="3"/>
        <v>25.92</v>
      </c>
      <c r="P20" s="13">
        <f t="shared" si="3"/>
        <v>21.6</v>
      </c>
      <c r="Q20" s="13">
        <f t="shared" si="3"/>
        <v>23.400000000000002</v>
      </c>
      <c r="R20" s="13">
        <f t="shared" si="3"/>
        <v>29.52</v>
      </c>
      <c r="S20" s="13">
        <f t="shared" si="3"/>
        <v>28.08</v>
      </c>
      <c r="T20" s="13">
        <f t="shared" si="3"/>
        <v>20.16</v>
      </c>
      <c r="U20" s="13">
        <f t="shared" si="3"/>
        <v>23.759999999999998</v>
      </c>
      <c r="V20" s="13">
        <f t="shared" si="3"/>
        <v>28.44</v>
      </c>
      <c r="W20" s="13">
        <f t="shared" si="3"/>
        <v>25.2</v>
      </c>
      <c r="X20" s="13">
        <f t="shared" si="3"/>
        <v>21.240000000000002</v>
      </c>
      <c r="Y20" s="13">
        <f t="shared" si="3"/>
        <v>19.8</v>
      </c>
      <c r="Z20" s="13">
        <f t="shared" si="3"/>
        <v>25.92</v>
      </c>
      <c r="AA20" s="13">
        <f t="shared" si="3"/>
        <v>26.64</v>
      </c>
      <c r="AB20" s="13">
        <f t="shared" si="3"/>
        <v>29.16</v>
      </c>
      <c r="AC20" s="13">
        <f t="shared" si="3"/>
        <v>20.52</v>
      </c>
      <c r="AD20" s="13">
        <f t="shared" si="3"/>
        <v>19.8</v>
      </c>
      <c r="AE20" s="13">
        <f t="shared" si="3"/>
        <v>19.440000000000001</v>
      </c>
      <c r="AF20" s="15">
        <f t="shared" si="3"/>
        <v>35.28</v>
      </c>
      <c r="AG20" s="92" t="e">
        <f>AVERAGE(AG5:AG19)</f>
        <v>#DIV/0!</v>
      </c>
      <c r="AJ20" s="5" t="s">
        <v>23</v>
      </c>
      <c r="AK20" s="5" t="s">
        <v>23</v>
      </c>
    </row>
    <row r="21" spans="1:37" x14ac:dyDescent="0.2">
      <c r="A21" s="47"/>
      <c r="B21" s="48"/>
      <c r="C21" s="48"/>
      <c r="D21" s="48" t="s">
        <v>76</v>
      </c>
      <c r="E21" s="48"/>
      <c r="F21" s="48"/>
      <c r="G21" s="4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55"/>
      <c r="AE21" s="61" t="s">
        <v>23</v>
      </c>
      <c r="AF21" s="52"/>
      <c r="AG21" s="54"/>
      <c r="AJ21" t="s">
        <v>23</v>
      </c>
    </row>
    <row r="22" spans="1:37" x14ac:dyDescent="0.2">
      <c r="A22" s="47"/>
      <c r="B22" s="49" t="s">
        <v>77</v>
      </c>
      <c r="C22" s="49"/>
      <c r="D22" s="49"/>
      <c r="E22" s="49"/>
      <c r="F22" s="49"/>
      <c r="G22" s="49"/>
      <c r="H22" s="49"/>
      <c r="I22" s="49"/>
      <c r="J22" s="88"/>
      <c r="K22" s="88"/>
      <c r="L22" s="88"/>
      <c r="M22" s="88" t="s">
        <v>21</v>
      </c>
      <c r="N22" s="88"/>
      <c r="O22" s="88"/>
      <c r="P22" s="88"/>
      <c r="Q22" s="88"/>
      <c r="R22" s="88"/>
      <c r="S22" s="88"/>
      <c r="T22" s="147" t="s">
        <v>192</v>
      </c>
      <c r="U22" s="147"/>
      <c r="V22" s="147"/>
      <c r="W22" s="147"/>
      <c r="X22" s="147"/>
      <c r="Y22" s="88"/>
      <c r="Z22" s="88"/>
      <c r="AA22" s="88"/>
      <c r="AB22" s="88"/>
      <c r="AC22" s="88"/>
      <c r="AD22" s="88"/>
      <c r="AE22" s="88"/>
      <c r="AF22" s="52"/>
      <c r="AG22" s="51"/>
      <c r="AI22" t="s">
        <v>23</v>
      </c>
      <c r="AJ22" t="s">
        <v>23</v>
      </c>
      <c r="AK22" t="s">
        <v>23</v>
      </c>
    </row>
    <row r="23" spans="1:37" x14ac:dyDescent="0.2">
      <c r="A23" s="50"/>
      <c r="B23" s="88"/>
      <c r="C23" s="88"/>
      <c r="D23" s="88"/>
      <c r="E23" s="88"/>
      <c r="F23" s="88"/>
      <c r="G23" s="88"/>
      <c r="H23" s="88"/>
      <c r="I23" s="88"/>
      <c r="J23" s="89"/>
      <c r="K23" s="89"/>
      <c r="L23" s="89"/>
      <c r="M23" s="89" t="s">
        <v>22</v>
      </c>
      <c r="N23" s="89"/>
      <c r="O23" s="89"/>
      <c r="P23" s="89"/>
      <c r="Q23" s="88"/>
      <c r="R23" s="88"/>
      <c r="S23" s="88"/>
      <c r="T23" s="148" t="s">
        <v>73</v>
      </c>
      <c r="U23" s="148"/>
      <c r="V23" s="148"/>
      <c r="W23" s="148"/>
      <c r="X23" s="148"/>
      <c r="Y23" s="88"/>
      <c r="Z23" s="88"/>
      <c r="AA23" s="88"/>
      <c r="AB23" s="88"/>
      <c r="AC23" s="88"/>
      <c r="AD23" s="55"/>
      <c r="AE23" s="55"/>
      <c r="AF23" s="52"/>
      <c r="AG23" s="51"/>
    </row>
    <row r="24" spans="1:37" x14ac:dyDescent="0.2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55"/>
      <c r="AE24" s="55"/>
      <c r="AF24" s="52"/>
      <c r="AG24" s="93"/>
      <c r="AK24" t="s">
        <v>23</v>
      </c>
    </row>
    <row r="25" spans="1:37" x14ac:dyDescent="0.2">
      <c r="A25" s="50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55"/>
      <c r="AF25" s="52"/>
      <c r="AG25" s="54"/>
    </row>
    <row r="26" spans="1:37" x14ac:dyDescent="0.2">
      <c r="A26" s="50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56"/>
      <c r="AF26" s="52"/>
      <c r="AG26" s="54"/>
      <c r="AJ26" t="s">
        <v>23</v>
      </c>
    </row>
    <row r="27" spans="1:37" ht="13.5" thickBot="1" x14ac:dyDescent="0.25">
      <c r="A27" s="62"/>
      <c r="B27" s="63"/>
      <c r="C27" s="63"/>
      <c r="D27" s="63"/>
      <c r="E27" s="63"/>
      <c r="F27" s="63"/>
      <c r="G27" s="63" t="s">
        <v>23</v>
      </c>
      <c r="H27" s="63"/>
      <c r="I27" s="63"/>
      <c r="J27" s="63"/>
      <c r="K27" s="63"/>
      <c r="L27" s="63" t="s">
        <v>23</v>
      </c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4"/>
      <c r="AG27" s="94"/>
    </row>
    <row r="28" spans="1:37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G28" s="1"/>
      <c r="AJ28" t="s">
        <v>23</v>
      </c>
    </row>
    <row r="30" spans="1:37" x14ac:dyDescent="0.2">
      <c r="AA30" s="3" t="s">
        <v>23</v>
      </c>
      <c r="AG30" t="s">
        <v>23</v>
      </c>
      <c r="AJ30" t="s">
        <v>23</v>
      </c>
      <c r="AK30" t="s">
        <v>23</v>
      </c>
    </row>
    <row r="31" spans="1:37" x14ac:dyDescent="0.2">
      <c r="U31" s="3" t="s">
        <v>23</v>
      </c>
    </row>
    <row r="32" spans="1:37" x14ac:dyDescent="0.2">
      <c r="J32" s="3" t="s">
        <v>23</v>
      </c>
      <c r="N32" s="3" t="s">
        <v>23</v>
      </c>
      <c r="S32" s="3" t="s">
        <v>23</v>
      </c>
      <c r="V32" s="3" t="s">
        <v>23</v>
      </c>
      <c r="AH32" t="s">
        <v>23</v>
      </c>
    </row>
    <row r="33" spans="7:34" x14ac:dyDescent="0.2">
      <c r="G33" s="3" t="s">
        <v>23</v>
      </c>
      <c r="H33" s="3" t="s">
        <v>189</v>
      </c>
      <c r="P33" s="3" t="s">
        <v>23</v>
      </c>
      <c r="S33" s="3" t="s">
        <v>23</v>
      </c>
      <c r="U33" s="3" t="s">
        <v>23</v>
      </c>
      <c r="V33" s="3" t="s">
        <v>23</v>
      </c>
      <c r="AC33" s="3" t="s">
        <v>23</v>
      </c>
    </row>
    <row r="34" spans="7:34" x14ac:dyDescent="0.2">
      <c r="T34" s="3" t="s">
        <v>23</v>
      </c>
      <c r="W34" s="3" t="s">
        <v>23</v>
      </c>
      <c r="AA34" s="3" t="s">
        <v>23</v>
      </c>
      <c r="AE34" s="3" t="s">
        <v>23</v>
      </c>
    </row>
    <row r="35" spans="7:34" x14ac:dyDescent="0.2">
      <c r="W35" s="3" t="s">
        <v>23</v>
      </c>
      <c r="Z35" s="3" t="s">
        <v>23</v>
      </c>
    </row>
    <row r="36" spans="7:34" x14ac:dyDescent="0.2">
      <c r="P36" s="3" t="s">
        <v>23</v>
      </c>
      <c r="Q36" s="3" t="s">
        <v>23</v>
      </c>
      <c r="AA36" s="3" t="s">
        <v>23</v>
      </c>
      <c r="AE36" s="3" t="s">
        <v>23</v>
      </c>
      <c r="AH36" t="s">
        <v>23</v>
      </c>
    </row>
    <row r="38" spans="7:34" x14ac:dyDescent="0.2">
      <c r="K38" s="3" t="s">
        <v>23</v>
      </c>
      <c r="M38" s="3" t="s">
        <v>23</v>
      </c>
    </row>
    <row r="39" spans="7:34" x14ac:dyDescent="0.2">
      <c r="G39" s="3" t="s">
        <v>23</v>
      </c>
    </row>
    <row r="40" spans="7:34" x14ac:dyDescent="0.2">
      <c r="M40" s="3" t="s">
        <v>23</v>
      </c>
    </row>
    <row r="42" spans="7:34" x14ac:dyDescent="0.2">
      <c r="R42" s="3" t="s">
        <v>23</v>
      </c>
    </row>
  </sheetData>
  <mergeCells count="35"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22:X22"/>
    <mergeCell ref="T23:X2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zoomScale="90" zoomScaleNormal="90" workbookViewId="0">
      <selection activeCell="B6" sqref="B6:AE6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7" ht="20.100000000000001" customHeight="1" x14ac:dyDescent="0.2">
      <c r="A1" s="153" t="s">
        <v>200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70"/>
    </row>
    <row r="2" spans="1:37" s="4" customFormat="1" ht="20.100000000000001" customHeight="1" x14ac:dyDescent="0.2">
      <c r="A2" s="156" t="s">
        <v>8</v>
      </c>
      <c r="B2" s="150" t="s">
        <v>190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2"/>
    </row>
    <row r="3" spans="1:37" s="5" customFormat="1" ht="20.100000000000001" customHeight="1" x14ac:dyDescent="0.2">
      <c r="A3" s="156"/>
      <c r="B3" s="149">
        <v>1</v>
      </c>
      <c r="C3" s="149">
        <f>SUM(B3+1)</f>
        <v>2</v>
      </c>
      <c r="D3" s="149">
        <f t="shared" ref="D3:AD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 t="shared" si="0"/>
        <v>28</v>
      </c>
      <c r="AD3" s="149">
        <f t="shared" si="0"/>
        <v>29</v>
      </c>
      <c r="AE3" s="167">
        <v>30</v>
      </c>
      <c r="AF3" s="111" t="s">
        <v>14</v>
      </c>
      <c r="AG3" s="101" t="s">
        <v>13</v>
      </c>
    </row>
    <row r="4" spans="1:37" s="5" customFormat="1" ht="20.100000000000001" customHeight="1" x14ac:dyDescent="0.2">
      <c r="A4" s="156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67"/>
      <c r="AF4" s="111" t="s">
        <v>12</v>
      </c>
      <c r="AG4" s="60" t="s">
        <v>12</v>
      </c>
    </row>
    <row r="5" spans="1:37" s="5" customFormat="1" x14ac:dyDescent="0.2">
      <c r="A5" s="58" t="s">
        <v>17</v>
      </c>
      <c r="B5" s="11">
        <v>27.36</v>
      </c>
      <c r="C5" s="11">
        <v>16.920000000000002</v>
      </c>
      <c r="D5" s="11">
        <v>21.240000000000002</v>
      </c>
      <c r="E5" s="11">
        <v>22.68</v>
      </c>
      <c r="F5" s="11">
        <v>20.52</v>
      </c>
      <c r="G5" s="11">
        <v>24.48</v>
      </c>
      <c r="H5" s="11">
        <v>52.92</v>
      </c>
      <c r="I5" s="11">
        <v>14.76</v>
      </c>
      <c r="J5" s="11">
        <v>34.56</v>
      </c>
      <c r="K5" s="11">
        <v>31.319999999999997</v>
      </c>
      <c r="L5" s="11">
        <v>33.119999999999997</v>
      </c>
      <c r="M5" s="11">
        <v>18.36</v>
      </c>
      <c r="N5" s="11">
        <v>27.720000000000002</v>
      </c>
      <c r="O5" s="11">
        <v>21.96</v>
      </c>
      <c r="P5" s="11">
        <v>13.32</v>
      </c>
      <c r="Q5" s="11">
        <v>28.8</v>
      </c>
      <c r="R5" s="11">
        <v>45.36</v>
      </c>
      <c r="S5" s="11">
        <v>28.8</v>
      </c>
      <c r="T5" s="11">
        <v>21.96</v>
      </c>
      <c r="U5" s="11">
        <v>23.400000000000002</v>
      </c>
      <c r="V5" s="11">
        <v>42.84</v>
      </c>
      <c r="W5" s="11">
        <v>29.52</v>
      </c>
      <c r="X5" s="11">
        <v>28.44</v>
      </c>
      <c r="Y5" s="11">
        <v>14.4</v>
      </c>
      <c r="Z5" s="11">
        <v>22.32</v>
      </c>
      <c r="AA5" s="11">
        <v>24.840000000000003</v>
      </c>
      <c r="AB5" s="122">
        <v>21.6</v>
      </c>
      <c r="AC5" s="123">
        <v>19.440000000000001</v>
      </c>
      <c r="AD5" s="124">
        <v>21.6</v>
      </c>
      <c r="AE5" s="11">
        <v>16.920000000000002</v>
      </c>
      <c r="AF5" s="15">
        <f>MAX(B5:AE5)</f>
        <v>52.92</v>
      </c>
      <c r="AG5" s="113">
        <f>AVERAGE(B5:AE5)</f>
        <v>25.716000000000008</v>
      </c>
    </row>
    <row r="6" spans="1:37" s="5" customFormat="1" x14ac:dyDescent="0.2">
      <c r="A6" s="58" t="s">
        <v>216</v>
      </c>
      <c r="B6" s="11">
        <v>19.440000000000001</v>
      </c>
      <c r="C6" s="11">
        <v>21.240000000000002</v>
      </c>
      <c r="D6" s="11">
        <v>23.040000000000003</v>
      </c>
      <c r="E6" s="11">
        <v>36.72</v>
      </c>
      <c r="F6" s="11">
        <v>36</v>
      </c>
      <c r="G6" s="11">
        <v>33.840000000000003</v>
      </c>
      <c r="H6" s="11">
        <v>38.880000000000003</v>
      </c>
      <c r="I6" s="11">
        <v>20.52</v>
      </c>
      <c r="J6" s="11">
        <v>28.8</v>
      </c>
      <c r="K6" s="11">
        <v>37.440000000000005</v>
      </c>
      <c r="L6" s="11">
        <v>31.319999999999997</v>
      </c>
      <c r="M6" s="11">
        <v>32.4</v>
      </c>
      <c r="N6" s="11">
        <v>27</v>
      </c>
      <c r="O6" s="11">
        <v>46.800000000000004</v>
      </c>
      <c r="P6" s="11">
        <v>36</v>
      </c>
      <c r="Q6" s="11">
        <v>37.080000000000005</v>
      </c>
      <c r="R6" s="11">
        <v>53.64</v>
      </c>
      <c r="S6" s="11">
        <v>33.840000000000003</v>
      </c>
      <c r="T6" s="11">
        <v>41.04</v>
      </c>
      <c r="U6" s="11">
        <v>29.52</v>
      </c>
      <c r="V6" s="11">
        <v>54.72</v>
      </c>
      <c r="W6" s="11">
        <v>44.28</v>
      </c>
      <c r="X6" s="11">
        <v>30.6</v>
      </c>
      <c r="Y6" s="11">
        <v>34.200000000000003</v>
      </c>
      <c r="Z6" s="11">
        <v>28.8</v>
      </c>
      <c r="AA6" s="11">
        <v>28.44</v>
      </c>
      <c r="AB6" s="11">
        <v>39.96</v>
      </c>
      <c r="AC6" s="11">
        <v>32.4</v>
      </c>
      <c r="AD6" s="11">
        <v>36</v>
      </c>
      <c r="AE6" s="11">
        <v>25.56</v>
      </c>
      <c r="AF6" s="15">
        <f>MAX(B6:AE6)</f>
        <v>54.72</v>
      </c>
      <c r="AG6" s="113">
        <f>AVERAGE(B6:AE6)</f>
        <v>33.984000000000002</v>
      </c>
    </row>
    <row r="7" spans="1:37" x14ac:dyDescent="0.2">
      <c r="A7" s="58" t="s">
        <v>85</v>
      </c>
      <c r="B7" s="11">
        <v>27.36</v>
      </c>
      <c r="C7" s="11">
        <v>24.48</v>
      </c>
      <c r="D7" s="11">
        <v>28.08</v>
      </c>
      <c r="E7" s="11">
        <v>41.04</v>
      </c>
      <c r="F7" s="11">
        <v>36.36</v>
      </c>
      <c r="G7" s="11">
        <v>37.800000000000004</v>
      </c>
      <c r="H7" s="11">
        <v>36.36</v>
      </c>
      <c r="I7" s="11">
        <v>32.04</v>
      </c>
      <c r="J7" s="11">
        <v>28.08</v>
      </c>
      <c r="K7" s="11">
        <v>29.16</v>
      </c>
      <c r="L7" s="11">
        <v>43.2</v>
      </c>
      <c r="M7" s="11">
        <v>41.4</v>
      </c>
      <c r="N7" s="11">
        <v>33.119999999999997</v>
      </c>
      <c r="O7" s="11">
        <v>39.6</v>
      </c>
      <c r="P7" s="11">
        <v>25.2</v>
      </c>
      <c r="Q7" s="11">
        <v>39.24</v>
      </c>
      <c r="R7" s="11">
        <v>53.64</v>
      </c>
      <c r="S7" s="11">
        <v>39.6</v>
      </c>
      <c r="T7" s="11">
        <v>33.480000000000004</v>
      </c>
      <c r="U7" s="11">
        <v>24.12</v>
      </c>
      <c r="V7" s="11">
        <v>42.84</v>
      </c>
      <c r="W7" s="11">
        <v>39.96</v>
      </c>
      <c r="X7" s="11">
        <v>31.319999999999997</v>
      </c>
      <c r="Y7" s="11">
        <v>38.159999999999997</v>
      </c>
      <c r="Z7" s="11">
        <v>35.28</v>
      </c>
      <c r="AA7" s="11">
        <v>35.64</v>
      </c>
      <c r="AB7" s="126">
        <v>35.28</v>
      </c>
      <c r="AC7" s="126">
        <v>32.4</v>
      </c>
      <c r="AD7" s="126">
        <v>26.28</v>
      </c>
      <c r="AE7" s="126">
        <v>26.28</v>
      </c>
      <c r="AF7" s="127">
        <f>AVERAGE(B7:AE7)</f>
        <v>34.559999999999995</v>
      </c>
      <c r="AG7" s="108">
        <f t="shared" ref="AG7:AG19" si="1">AVERAGE(B7:AE7)</f>
        <v>34.559999999999995</v>
      </c>
    </row>
    <row r="8" spans="1:37" x14ac:dyDescent="0.2">
      <c r="A8" s="58" t="s">
        <v>136</v>
      </c>
      <c r="B8" s="11">
        <v>28.08</v>
      </c>
      <c r="C8" s="11">
        <v>30.96</v>
      </c>
      <c r="D8" s="11">
        <v>24.48</v>
      </c>
      <c r="E8" s="11">
        <v>35.64</v>
      </c>
      <c r="F8" s="11">
        <v>36</v>
      </c>
      <c r="G8" s="11">
        <v>32.04</v>
      </c>
      <c r="H8" s="11">
        <v>34.92</v>
      </c>
      <c r="I8" s="11">
        <v>36</v>
      </c>
      <c r="J8" s="11">
        <v>30.96</v>
      </c>
      <c r="K8" s="11">
        <v>38.519999999999996</v>
      </c>
      <c r="L8" s="11">
        <v>47.16</v>
      </c>
      <c r="M8" s="11">
        <v>38.880000000000003</v>
      </c>
      <c r="N8" s="11">
        <v>34.56</v>
      </c>
      <c r="O8" s="11">
        <v>30.96</v>
      </c>
      <c r="P8" s="11">
        <v>22.32</v>
      </c>
      <c r="Q8" s="11">
        <v>30.96</v>
      </c>
      <c r="R8" s="11">
        <v>44.64</v>
      </c>
      <c r="S8" s="11">
        <v>44.64</v>
      </c>
      <c r="T8" s="11">
        <v>23.759999999999998</v>
      </c>
      <c r="U8" s="11">
        <v>24.12</v>
      </c>
      <c r="V8" s="11">
        <v>33.119999999999997</v>
      </c>
      <c r="W8" s="11">
        <v>32.76</v>
      </c>
      <c r="X8" s="11">
        <v>27</v>
      </c>
      <c r="Y8" s="11">
        <v>20.16</v>
      </c>
      <c r="Z8" s="11">
        <v>31.680000000000003</v>
      </c>
      <c r="AA8" s="11">
        <v>32.4</v>
      </c>
      <c r="AB8" s="129">
        <v>33.840000000000003</v>
      </c>
      <c r="AC8" s="129">
        <v>23.400000000000002</v>
      </c>
      <c r="AD8" s="129">
        <v>33.119999999999997</v>
      </c>
      <c r="AE8" s="129">
        <v>24.840000000000003</v>
      </c>
      <c r="AF8" s="91">
        <f t="shared" ref="AF8:AF19" si="2">MAX(B8:AE8)</f>
        <v>47.16</v>
      </c>
      <c r="AG8" s="108">
        <f t="shared" si="1"/>
        <v>32.063999999999993</v>
      </c>
    </row>
    <row r="9" spans="1:37" x14ac:dyDescent="0.2">
      <c r="A9" s="58" t="s">
        <v>1</v>
      </c>
      <c r="B9" s="131">
        <v>20.16</v>
      </c>
      <c r="C9" s="131">
        <v>18</v>
      </c>
      <c r="D9" s="131">
        <v>26.64</v>
      </c>
      <c r="E9" s="131">
        <v>45</v>
      </c>
      <c r="F9" s="131">
        <v>41.76</v>
      </c>
      <c r="G9" s="131">
        <v>41.76</v>
      </c>
      <c r="H9" s="131">
        <v>25.56</v>
      </c>
      <c r="I9" s="131">
        <v>83.52</v>
      </c>
      <c r="J9" s="131">
        <v>27.720000000000002</v>
      </c>
      <c r="K9" s="131">
        <v>32.04</v>
      </c>
      <c r="L9" s="131">
        <v>46.440000000000005</v>
      </c>
      <c r="M9" s="131">
        <v>45</v>
      </c>
      <c r="N9" s="131">
        <v>35.28</v>
      </c>
      <c r="O9" s="131">
        <v>38.880000000000003</v>
      </c>
      <c r="P9" s="131">
        <v>45</v>
      </c>
      <c r="Q9" s="131">
        <v>38.880000000000003</v>
      </c>
      <c r="R9" s="131">
        <v>49.32</v>
      </c>
      <c r="S9" s="131">
        <v>44.28</v>
      </c>
      <c r="T9" s="131">
        <v>33.119999999999997</v>
      </c>
      <c r="U9" s="131">
        <v>24.48</v>
      </c>
      <c r="V9" s="131">
        <v>50.4</v>
      </c>
      <c r="W9" s="131">
        <v>41.4</v>
      </c>
      <c r="X9" s="131">
        <v>33.119999999999997</v>
      </c>
      <c r="Y9" s="131">
        <v>21.240000000000002</v>
      </c>
      <c r="Z9" s="131">
        <v>30.96</v>
      </c>
      <c r="AA9" s="131">
        <v>32.76</v>
      </c>
      <c r="AB9" s="134">
        <v>44.64</v>
      </c>
      <c r="AC9" s="134">
        <v>26.28</v>
      </c>
      <c r="AD9" s="133">
        <v>30.6</v>
      </c>
      <c r="AE9" s="133">
        <v>24.48</v>
      </c>
      <c r="AF9" s="91">
        <f t="shared" si="2"/>
        <v>83.52</v>
      </c>
      <c r="AG9" s="108">
        <f t="shared" si="1"/>
        <v>36.624000000000002</v>
      </c>
      <c r="AI9" s="12" t="s">
        <v>23</v>
      </c>
      <c r="AJ9" t="s">
        <v>23</v>
      </c>
    </row>
    <row r="10" spans="1:37" x14ac:dyDescent="0.2">
      <c r="A10" s="58" t="s">
        <v>137</v>
      </c>
      <c r="B10" s="131">
        <v>23.400000000000002</v>
      </c>
      <c r="C10" s="131">
        <v>19.440000000000001</v>
      </c>
      <c r="D10" s="131">
        <v>20.16</v>
      </c>
      <c r="E10" s="131">
        <v>39.96</v>
      </c>
      <c r="F10" s="131">
        <v>34.200000000000003</v>
      </c>
      <c r="G10" s="131">
        <v>27.36</v>
      </c>
      <c r="H10" s="131">
        <v>34.200000000000003</v>
      </c>
      <c r="I10" s="131">
        <v>15.120000000000001</v>
      </c>
      <c r="J10" s="131">
        <v>31.319999999999997</v>
      </c>
      <c r="K10" s="131">
        <v>36.36</v>
      </c>
      <c r="L10" s="131">
        <v>30.6</v>
      </c>
      <c r="M10" s="131">
        <v>30.240000000000002</v>
      </c>
      <c r="N10" s="131">
        <v>26.64</v>
      </c>
      <c r="O10" s="131">
        <v>39.24</v>
      </c>
      <c r="P10" s="131">
        <v>30.6</v>
      </c>
      <c r="Q10" s="131">
        <v>32.04</v>
      </c>
      <c r="R10" s="131">
        <v>45.72</v>
      </c>
      <c r="S10" s="131">
        <v>31.680000000000003</v>
      </c>
      <c r="T10" s="131">
        <v>34.56</v>
      </c>
      <c r="U10" s="131">
        <v>31.319999999999997</v>
      </c>
      <c r="V10" s="131">
        <v>42.480000000000004</v>
      </c>
      <c r="W10" s="131">
        <v>42.84</v>
      </c>
      <c r="X10" s="131">
        <v>30.96</v>
      </c>
      <c r="Y10" s="131">
        <v>29.16</v>
      </c>
      <c r="Z10" s="131">
        <v>17.64</v>
      </c>
      <c r="AA10" s="131">
        <v>32.04</v>
      </c>
      <c r="AB10" s="133">
        <v>41.04</v>
      </c>
      <c r="AC10" s="135">
        <v>33.480000000000004</v>
      </c>
      <c r="AD10" s="133">
        <v>28.8</v>
      </c>
      <c r="AE10" s="135">
        <v>18.36</v>
      </c>
      <c r="AF10" s="91">
        <f t="shared" si="2"/>
        <v>45.72</v>
      </c>
      <c r="AG10" s="108">
        <f t="shared" si="1"/>
        <v>31.032000000000004</v>
      </c>
      <c r="AH10" s="12" t="s">
        <v>23</v>
      </c>
      <c r="AJ10" t="s">
        <v>23</v>
      </c>
    </row>
    <row r="11" spans="1:37" x14ac:dyDescent="0.2">
      <c r="A11" s="58" t="s">
        <v>19</v>
      </c>
      <c r="B11" s="131">
        <v>19.440000000000001</v>
      </c>
      <c r="C11" s="131">
        <v>19.440000000000001</v>
      </c>
      <c r="D11" s="131">
        <v>16.920000000000002</v>
      </c>
      <c r="E11" s="131">
        <v>24.840000000000003</v>
      </c>
      <c r="F11" s="131">
        <v>20.52</v>
      </c>
      <c r="G11" s="131">
        <v>14.04</v>
      </c>
      <c r="H11" s="131">
        <v>23.040000000000003</v>
      </c>
      <c r="I11" s="131">
        <v>20.52</v>
      </c>
      <c r="J11" s="131">
        <v>20.52</v>
      </c>
      <c r="K11" s="131">
        <v>33.480000000000004</v>
      </c>
      <c r="L11" s="131">
        <v>28.08</v>
      </c>
      <c r="M11" s="131">
        <v>16.920000000000002</v>
      </c>
      <c r="N11" s="131">
        <v>13.68</v>
      </c>
      <c r="O11" s="131">
        <v>24.12</v>
      </c>
      <c r="P11" s="131">
        <v>19.440000000000001</v>
      </c>
      <c r="Q11" s="131">
        <v>25.92</v>
      </c>
      <c r="R11" s="131">
        <v>34.56</v>
      </c>
      <c r="S11" s="131">
        <v>29.880000000000003</v>
      </c>
      <c r="T11" s="131">
        <v>21.240000000000002</v>
      </c>
      <c r="U11" s="131">
        <v>23.400000000000002</v>
      </c>
      <c r="V11" s="131">
        <v>33.840000000000003</v>
      </c>
      <c r="W11" s="131">
        <v>27.36</v>
      </c>
      <c r="X11" s="131">
        <v>23.400000000000002</v>
      </c>
      <c r="Y11" s="131">
        <v>18.36</v>
      </c>
      <c r="Z11" s="131">
        <v>23.759999999999998</v>
      </c>
      <c r="AA11" s="131">
        <v>25.2</v>
      </c>
      <c r="AB11" s="135">
        <v>26.28</v>
      </c>
      <c r="AC11" s="133">
        <v>19.8</v>
      </c>
      <c r="AD11" s="135">
        <v>28.44</v>
      </c>
      <c r="AE11" s="133">
        <v>19.440000000000001</v>
      </c>
      <c r="AF11" s="91">
        <f t="shared" si="2"/>
        <v>34.56</v>
      </c>
      <c r="AG11" s="108">
        <f t="shared" si="1"/>
        <v>23.196000000000005</v>
      </c>
      <c r="AJ11" t="s">
        <v>23</v>
      </c>
    </row>
    <row r="12" spans="1:37" x14ac:dyDescent="0.2">
      <c r="A12" s="58" t="s">
        <v>4</v>
      </c>
      <c r="B12" s="11">
        <v>25.92</v>
      </c>
      <c r="C12" s="11">
        <v>24.12</v>
      </c>
      <c r="D12" s="11">
        <v>23.759999999999998</v>
      </c>
      <c r="E12" s="11">
        <v>24.12</v>
      </c>
      <c r="F12" s="11">
        <v>25.92</v>
      </c>
      <c r="G12" s="11">
        <v>24.48</v>
      </c>
      <c r="H12" s="11">
        <v>26.28</v>
      </c>
      <c r="I12" s="11">
        <v>71.64</v>
      </c>
      <c r="J12" s="11">
        <v>29.16</v>
      </c>
      <c r="K12" s="11">
        <v>23.040000000000003</v>
      </c>
      <c r="L12" s="11">
        <v>25.2</v>
      </c>
      <c r="M12" s="11">
        <v>19.440000000000001</v>
      </c>
      <c r="N12" s="11">
        <v>16.920000000000002</v>
      </c>
      <c r="O12" s="11">
        <v>14.04</v>
      </c>
      <c r="P12" s="11">
        <v>25.2</v>
      </c>
      <c r="Q12" s="11">
        <v>24.12</v>
      </c>
      <c r="R12" s="11">
        <v>35.28</v>
      </c>
      <c r="S12" s="11">
        <v>37.800000000000004</v>
      </c>
      <c r="T12" s="11">
        <v>19.079999999999998</v>
      </c>
      <c r="U12" s="11">
        <v>25.56</v>
      </c>
      <c r="V12" s="11">
        <v>34.92</v>
      </c>
      <c r="W12" s="11">
        <v>18.720000000000002</v>
      </c>
      <c r="X12" s="136">
        <v>12.96</v>
      </c>
      <c r="Y12" s="11">
        <v>15.840000000000002</v>
      </c>
      <c r="Z12" s="136">
        <v>20.88</v>
      </c>
      <c r="AA12" s="137">
        <v>24.12</v>
      </c>
      <c r="AB12" s="126">
        <v>14.76</v>
      </c>
      <c r="AC12" s="129">
        <v>24.48</v>
      </c>
      <c r="AD12" s="129">
        <v>25.2</v>
      </c>
      <c r="AE12" s="126">
        <v>15.840000000000002</v>
      </c>
      <c r="AF12" s="91">
        <f t="shared" si="2"/>
        <v>71.64</v>
      </c>
      <c r="AG12" s="108">
        <f t="shared" si="1"/>
        <v>24.960000000000004</v>
      </c>
    </row>
    <row r="13" spans="1:37" x14ac:dyDescent="0.2">
      <c r="A13" s="58" t="s">
        <v>5</v>
      </c>
      <c r="B13" s="11" t="s">
        <v>186</v>
      </c>
      <c r="C13" s="11" t="s">
        <v>186</v>
      </c>
      <c r="D13" s="11" t="s">
        <v>186</v>
      </c>
      <c r="E13" s="11" t="s">
        <v>186</v>
      </c>
      <c r="F13" s="11" t="s">
        <v>186</v>
      </c>
      <c r="G13" s="11" t="s">
        <v>186</v>
      </c>
      <c r="H13" s="11" t="s">
        <v>186</v>
      </c>
      <c r="I13" s="11" t="s">
        <v>186</v>
      </c>
      <c r="J13" s="11" t="s">
        <v>186</v>
      </c>
      <c r="K13" s="11" t="s">
        <v>186</v>
      </c>
      <c r="L13" s="11" t="s">
        <v>186</v>
      </c>
      <c r="M13" s="11" t="s">
        <v>186</v>
      </c>
      <c r="N13" s="11" t="s">
        <v>186</v>
      </c>
      <c r="O13" s="11" t="s">
        <v>186</v>
      </c>
      <c r="P13" s="11" t="s">
        <v>186</v>
      </c>
      <c r="Q13" s="11" t="s">
        <v>186</v>
      </c>
      <c r="R13" s="11" t="s">
        <v>186</v>
      </c>
      <c r="S13" s="11" t="s">
        <v>186</v>
      </c>
      <c r="T13" s="11" t="s">
        <v>186</v>
      </c>
      <c r="U13" s="11" t="s">
        <v>186</v>
      </c>
      <c r="V13" s="11" t="s">
        <v>186</v>
      </c>
      <c r="W13" s="11" t="s">
        <v>186</v>
      </c>
      <c r="X13" s="11" t="s">
        <v>186</v>
      </c>
      <c r="Y13" s="11" t="s">
        <v>186</v>
      </c>
      <c r="Z13" s="11" t="s">
        <v>186</v>
      </c>
      <c r="AA13" s="11" t="s">
        <v>186</v>
      </c>
      <c r="AB13" s="11" t="s">
        <v>186</v>
      </c>
      <c r="AC13" s="11" t="s">
        <v>186</v>
      </c>
      <c r="AD13" s="11" t="s">
        <v>186</v>
      </c>
      <c r="AE13" s="11" t="s">
        <v>186</v>
      </c>
      <c r="AF13" s="91">
        <f t="shared" si="2"/>
        <v>0</v>
      </c>
      <c r="AG13" s="108" t="e">
        <f t="shared" si="1"/>
        <v>#DIV/0!</v>
      </c>
      <c r="AH13" s="12" t="s">
        <v>23</v>
      </c>
      <c r="AJ13" t="s">
        <v>23</v>
      </c>
    </row>
    <row r="14" spans="1:37" x14ac:dyDescent="0.2">
      <c r="A14" s="58" t="s">
        <v>138</v>
      </c>
      <c r="B14" s="11">
        <v>21.6</v>
      </c>
      <c r="C14" s="11">
        <v>24.48</v>
      </c>
      <c r="D14" s="11">
        <v>24.48</v>
      </c>
      <c r="E14" s="11">
        <v>27</v>
      </c>
      <c r="F14" s="11">
        <v>26.28</v>
      </c>
      <c r="G14" s="11">
        <v>27.36</v>
      </c>
      <c r="H14" s="11">
        <v>38.880000000000003</v>
      </c>
      <c r="I14" s="11">
        <v>31.319999999999997</v>
      </c>
      <c r="J14" s="11">
        <v>29.52</v>
      </c>
      <c r="K14" s="11">
        <v>42.84</v>
      </c>
      <c r="L14" s="11">
        <v>38.880000000000003</v>
      </c>
      <c r="M14" s="11">
        <v>30.6</v>
      </c>
      <c r="N14" s="11">
        <v>18.720000000000002</v>
      </c>
      <c r="O14" s="11">
        <v>28.44</v>
      </c>
      <c r="P14" s="11">
        <v>17.64</v>
      </c>
      <c r="Q14" s="11">
        <v>31.680000000000003</v>
      </c>
      <c r="R14" s="11">
        <v>68.039999999999992</v>
      </c>
      <c r="S14" s="11">
        <v>37.800000000000004</v>
      </c>
      <c r="T14" s="11">
        <v>25.92</v>
      </c>
      <c r="U14" s="11">
        <v>23.040000000000003</v>
      </c>
      <c r="V14" s="11">
        <v>39.24</v>
      </c>
      <c r="W14" s="11">
        <v>36</v>
      </c>
      <c r="X14" s="11">
        <v>23.759999999999998</v>
      </c>
      <c r="Y14" s="11">
        <v>16.920000000000002</v>
      </c>
      <c r="Z14" s="11">
        <v>27.720000000000002</v>
      </c>
      <c r="AA14" s="11">
        <v>26.28</v>
      </c>
      <c r="AB14" s="126">
        <v>25.92</v>
      </c>
      <c r="AC14" s="126">
        <v>24.12</v>
      </c>
      <c r="AD14" s="126">
        <v>25.92</v>
      </c>
      <c r="AE14" s="126">
        <v>21.240000000000002</v>
      </c>
      <c r="AF14" s="91">
        <f t="shared" si="2"/>
        <v>68.039999999999992</v>
      </c>
      <c r="AG14" s="108">
        <f t="shared" si="1"/>
        <v>29.387999999999991</v>
      </c>
    </row>
    <row r="15" spans="1:37" x14ac:dyDescent="0.2">
      <c r="A15" s="58" t="s">
        <v>6</v>
      </c>
      <c r="B15" s="11">
        <v>13.32</v>
      </c>
      <c r="C15" s="11">
        <v>15.840000000000002</v>
      </c>
      <c r="D15" s="11">
        <v>26.64</v>
      </c>
      <c r="E15" s="11">
        <v>25.2</v>
      </c>
      <c r="F15" s="11">
        <v>25.2</v>
      </c>
      <c r="G15" s="11">
        <v>24.12</v>
      </c>
      <c r="H15" s="11">
        <v>21.96</v>
      </c>
      <c r="I15" s="11">
        <v>16.2</v>
      </c>
      <c r="J15" s="11">
        <v>28.8</v>
      </c>
      <c r="K15" s="11">
        <v>34.200000000000003</v>
      </c>
      <c r="L15" s="11">
        <v>35.28</v>
      </c>
      <c r="M15" s="11">
        <v>24.12</v>
      </c>
      <c r="N15" s="11">
        <v>20.88</v>
      </c>
      <c r="O15" s="11">
        <v>29.52</v>
      </c>
      <c r="P15" s="11">
        <v>32.04</v>
      </c>
      <c r="Q15" s="11">
        <v>25.92</v>
      </c>
      <c r="R15" s="11">
        <v>55.800000000000004</v>
      </c>
      <c r="S15" s="11">
        <v>26.28</v>
      </c>
      <c r="T15" s="11">
        <v>25.56</v>
      </c>
      <c r="U15" s="11">
        <v>30.240000000000002</v>
      </c>
      <c r="V15" s="11">
        <v>39.6</v>
      </c>
      <c r="W15" s="11">
        <v>41.76</v>
      </c>
      <c r="X15" s="137">
        <v>33.840000000000003</v>
      </c>
      <c r="Y15" s="137">
        <v>25.2</v>
      </c>
      <c r="Z15" s="137">
        <v>17.28</v>
      </c>
      <c r="AA15" s="137">
        <v>24.840000000000003</v>
      </c>
      <c r="AB15" s="126">
        <v>28.8</v>
      </c>
      <c r="AC15" s="126">
        <v>27</v>
      </c>
      <c r="AD15" s="126">
        <v>17.64</v>
      </c>
      <c r="AE15" s="126">
        <v>18.36</v>
      </c>
      <c r="AF15" s="91">
        <f t="shared" si="2"/>
        <v>55.800000000000004</v>
      </c>
      <c r="AG15" s="108">
        <f t="shared" si="1"/>
        <v>27.048000000000002</v>
      </c>
      <c r="AJ15" t="s">
        <v>23</v>
      </c>
      <c r="AK15" t="s">
        <v>23</v>
      </c>
    </row>
    <row r="16" spans="1:37" x14ac:dyDescent="0.2">
      <c r="A16" s="58" t="s">
        <v>127</v>
      </c>
      <c r="B16" s="11">
        <v>26.28</v>
      </c>
      <c r="C16" s="11">
        <v>20.16</v>
      </c>
      <c r="D16" s="11">
        <v>31.680000000000003</v>
      </c>
      <c r="E16" s="11">
        <v>39.24</v>
      </c>
      <c r="F16" s="11">
        <v>33.840000000000003</v>
      </c>
      <c r="G16" s="11">
        <v>32.4</v>
      </c>
      <c r="H16" s="11">
        <v>30.240000000000002</v>
      </c>
      <c r="I16" s="11">
        <v>29.52</v>
      </c>
      <c r="J16" s="11">
        <v>27</v>
      </c>
      <c r="K16" s="11">
        <v>30.240000000000002</v>
      </c>
      <c r="L16" s="11">
        <v>39.6</v>
      </c>
      <c r="M16" s="11">
        <v>24.840000000000003</v>
      </c>
      <c r="N16" s="11">
        <v>26.64</v>
      </c>
      <c r="O16" s="11">
        <v>35.64</v>
      </c>
      <c r="P16" s="11">
        <v>24.840000000000003</v>
      </c>
      <c r="Q16" s="11">
        <v>27</v>
      </c>
      <c r="R16" s="11">
        <v>67.680000000000007</v>
      </c>
      <c r="S16" s="11">
        <v>45</v>
      </c>
      <c r="T16" s="11">
        <v>26.64</v>
      </c>
      <c r="U16" s="11">
        <v>35.64</v>
      </c>
      <c r="V16" s="11">
        <v>39.6</v>
      </c>
      <c r="W16" s="11">
        <v>33.840000000000003</v>
      </c>
      <c r="X16" s="11">
        <v>34.200000000000003</v>
      </c>
      <c r="Y16" s="11">
        <v>23.400000000000002</v>
      </c>
      <c r="Z16" s="11">
        <v>31.680000000000003</v>
      </c>
      <c r="AA16" s="11">
        <v>41.04</v>
      </c>
      <c r="AB16" s="135">
        <v>36.36</v>
      </c>
      <c r="AC16" s="133">
        <v>21.240000000000002</v>
      </c>
      <c r="AD16" s="135">
        <v>29.52</v>
      </c>
      <c r="AE16" s="133">
        <v>19.079999999999998</v>
      </c>
      <c r="AF16" s="91">
        <f t="shared" si="2"/>
        <v>67.680000000000007</v>
      </c>
      <c r="AG16" s="108">
        <f t="shared" si="1"/>
        <v>32.136000000000003</v>
      </c>
      <c r="AJ16" t="s">
        <v>23</v>
      </c>
    </row>
    <row r="17" spans="1:37" x14ac:dyDescent="0.2">
      <c r="A17" s="58" t="s">
        <v>9</v>
      </c>
      <c r="B17" s="131">
        <v>21.6</v>
      </c>
      <c r="C17" s="131">
        <v>22.32</v>
      </c>
      <c r="D17" s="131">
        <v>25.2</v>
      </c>
      <c r="E17" s="131">
        <v>27.36</v>
      </c>
      <c r="F17" s="131">
        <v>31.319999999999997</v>
      </c>
      <c r="G17" s="131">
        <v>25.56</v>
      </c>
      <c r="H17" s="131">
        <v>23.759999999999998</v>
      </c>
      <c r="I17" s="131">
        <v>23.400000000000002</v>
      </c>
      <c r="J17" s="131">
        <v>43.56</v>
      </c>
      <c r="K17" s="131">
        <v>33.480000000000004</v>
      </c>
      <c r="L17" s="131">
        <v>42.12</v>
      </c>
      <c r="M17" s="131">
        <v>37.800000000000004</v>
      </c>
      <c r="N17" s="131">
        <v>21.240000000000002</v>
      </c>
      <c r="O17" s="131">
        <v>28.08</v>
      </c>
      <c r="P17" s="131">
        <v>25.56</v>
      </c>
      <c r="Q17" s="131">
        <v>34.92</v>
      </c>
      <c r="R17" s="131">
        <v>38.159999999999997</v>
      </c>
      <c r="S17" s="131">
        <v>37.800000000000004</v>
      </c>
      <c r="T17" s="131">
        <v>24.12</v>
      </c>
      <c r="U17" s="131">
        <v>23.040000000000003</v>
      </c>
      <c r="V17" s="131">
        <v>41.04</v>
      </c>
      <c r="W17" s="131">
        <v>32.4</v>
      </c>
      <c r="X17" s="131">
        <v>31.680000000000003</v>
      </c>
      <c r="Y17" s="137">
        <v>23.040000000000003</v>
      </c>
      <c r="Z17" s="137">
        <v>25.2</v>
      </c>
      <c r="AA17" s="137">
        <v>28.44</v>
      </c>
      <c r="AB17" s="137">
        <v>36.72</v>
      </c>
      <c r="AC17" s="126">
        <v>20.88</v>
      </c>
      <c r="AD17" s="137">
        <v>23.400000000000002</v>
      </c>
      <c r="AE17" s="126">
        <v>18.720000000000002</v>
      </c>
      <c r="AF17" s="91">
        <f t="shared" si="2"/>
        <v>43.56</v>
      </c>
      <c r="AG17" s="108">
        <f t="shared" si="1"/>
        <v>29.064</v>
      </c>
      <c r="AJ17" t="s">
        <v>23</v>
      </c>
    </row>
    <row r="18" spans="1:37" x14ac:dyDescent="0.2">
      <c r="A18" s="58" t="s">
        <v>20</v>
      </c>
      <c r="B18" s="131">
        <v>23.759999999999998</v>
      </c>
      <c r="C18" s="131">
        <v>25.2</v>
      </c>
      <c r="D18" s="131">
        <v>24.48</v>
      </c>
      <c r="E18" s="131">
        <v>28.08</v>
      </c>
      <c r="F18" s="131">
        <v>36.36</v>
      </c>
      <c r="G18" s="131">
        <v>37.800000000000004</v>
      </c>
      <c r="H18" s="131">
        <v>34.200000000000003</v>
      </c>
      <c r="I18" s="131">
        <v>45.72</v>
      </c>
      <c r="J18" s="131">
        <v>32.4</v>
      </c>
      <c r="K18" s="131">
        <v>31.319999999999997</v>
      </c>
      <c r="L18" s="131">
        <v>40.680000000000007</v>
      </c>
      <c r="M18" s="131">
        <v>40.680000000000007</v>
      </c>
      <c r="N18" s="131">
        <v>36.36</v>
      </c>
      <c r="O18" s="131">
        <v>26.28</v>
      </c>
      <c r="P18" s="131">
        <v>30.96</v>
      </c>
      <c r="Q18" s="131">
        <v>29.880000000000003</v>
      </c>
      <c r="R18" s="131">
        <v>35.64</v>
      </c>
      <c r="S18" s="131">
        <v>43.2</v>
      </c>
      <c r="T18" s="131">
        <v>25.92</v>
      </c>
      <c r="U18" s="131">
        <v>22.32</v>
      </c>
      <c r="V18" s="131">
        <v>36</v>
      </c>
      <c r="W18" s="131">
        <v>33.480000000000004</v>
      </c>
      <c r="X18" s="131">
        <v>27.720000000000002</v>
      </c>
      <c r="Y18" s="134">
        <v>20.88</v>
      </c>
      <c r="Z18" s="136">
        <v>37.800000000000004</v>
      </c>
      <c r="AA18" s="136">
        <v>29.16</v>
      </c>
      <c r="AB18" s="133">
        <v>30.96</v>
      </c>
      <c r="AC18" s="133">
        <v>28.44</v>
      </c>
      <c r="AD18" s="133">
        <v>25.56</v>
      </c>
      <c r="AE18" s="133">
        <v>29.52</v>
      </c>
      <c r="AF18" s="91">
        <f t="shared" si="2"/>
        <v>45.72</v>
      </c>
      <c r="AG18" s="108">
        <f t="shared" si="1"/>
        <v>31.692000000000004</v>
      </c>
      <c r="AH18" s="12" t="s">
        <v>23</v>
      </c>
      <c r="AJ18" t="s">
        <v>23</v>
      </c>
    </row>
    <row r="19" spans="1:37" x14ac:dyDescent="0.2">
      <c r="A19" s="58" t="s">
        <v>7</v>
      </c>
      <c r="B19" s="11" t="s">
        <v>186</v>
      </c>
      <c r="C19" s="11" t="s">
        <v>186</v>
      </c>
      <c r="D19" s="11" t="s">
        <v>186</v>
      </c>
      <c r="E19" s="11" t="s">
        <v>186</v>
      </c>
      <c r="F19" s="11" t="s">
        <v>186</v>
      </c>
      <c r="G19" s="11" t="s">
        <v>186</v>
      </c>
      <c r="H19" s="11" t="s">
        <v>186</v>
      </c>
      <c r="I19" s="11" t="s">
        <v>186</v>
      </c>
      <c r="J19" s="11" t="s">
        <v>186</v>
      </c>
      <c r="K19" s="11" t="s">
        <v>186</v>
      </c>
      <c r="L19" s="11" t="s">
        <v>186</v>
      </c>
      <c r="M19" s="11" t="s">
        <v>186</v>
      </c>
      <c r="N19" s="11" t="s">
        <v>186</v>
      </c>
      <c r="O19" s="11" t="s">
        <v>186</v>
      </c>
      <c r="P19" s="11" t="s">
        <v>186</v>
      </c>
      <c r="Q19" s="11" t="s">
        <v>186</v>
      </c>
      <c r="R19" s="11" t="s">
        <v>186</v>
      </c>
      <c r="S19" s="11" t="s">
        <v>186</v>
      </c>
      <c r="T19" s="11" t="s">
        <v>186</v>
      </c>
      <c r="U19" s="11" t="s">
        <v>186</v>
      </c>
      <c r="V19" s="11" t="s">
        <v>186</v>
      </c>
      <c r="W19" s="11" t="s">
        <v>186</v>
      </c>
      <c r="X19" s="11" t="s">
        <v>186</v>
      </c>
      <c r="Y19" s="11" t="s">
        <v>186</v>
      </c>
      <c r="Z19" s="11" t="s">
        <v>186</v>
      </c>
      <c r="AA19" s="11" t="s">
        <v>186</v>
      </c>
      <c r="AB19" s="11" t="s">
        <v>186</v>
      </c>
      <c r="AC19" s="11" t="s">
        <v>186</v>
      </c>
      <c r="AD19" s="11" t="s">
        <v>186</v>
      </c>
      <c r="AE19" s="11" t="s">
        <v>186</v>
      </c>
      <c r="AF19" s="91">
        <f t="shared" si="2"/>
        <v>0</v>
      </c>
      <c r="AG19" s="108" t="e">
        <f t="shared" si="1"/>
        <v>#DIV/0!</v>
      </c>
      <c r="AK19" t="s">
        <v>23</v>
      </c>
    </row>
    <row r="20" spans="1:37" s="5" customFormat="1" ht="17.100000000000001" customHeight="1" x14ac:dyDescent="0.2">
      <c r="A20" s="59" t="s">
        <v>10</v>
      </c>
      <c r="B20" s="13">
        <f t="shared" ref="B20:AF20" si="3">MAX(B5:B19)</f>
        <v>28.08</v>
      </c>
      <c r="C20" s="13">
        <f t="shared" si="3"/>
        <v>30.96</v>
      </c>
      <c r="D20" s="13">
        <f t="shared" si="3"/>
        <v>31.680000000000003</v>
      </c>
      <c r="E20" s="13">
        <f t="shared" si="3"/>
        <v>45</v>
      </c>
      <c r="F20" s="13">
        <f t="shared" si="3"/>
        <v>41.76</v>
      </c>
      <c r="G20" s="13">
        <f t="shared" si="3"/>
        <v>41.76</v>
      </c>
      <c r="H20" s="13">
        <f t="shared" si="3"/>
        <v>52.92</v>
      </c>
      <c r="I20" s="13">
        <f t="shared" si="3"/>
        <v>83.52</v>
      </c>
      <c r="J20" s="13">
        <f t="shared" si="3"/>
        <v>43.56</v>
      </c>
      <c r="K20" s="13">
        <f t="shared" si="3"/>
        <v>42.84</v>
      </c>
      <c r="L20" s="13">
        <f t="shared" si="3"/>
        <v>47.16</v>
      </c>
      <c r="M20" s="13">
        <f t="shared" si="3"/>
        <v>45</v>
      </c>
      <c r="N20" s="13">
        <f t="shared" si="3"/>
        <v>36.36</v>
      </c>
      <c r="O20" s="13">
        <f t="shared" si="3"/>
        <v>46.800000000000004</v>
      </c>
      <c r="P20" s="13">
        <f t="shared" si="3"/>
        <v>45</v>
      </c>
      <c r="Q20" s="13">
        <f t="shared" si="3"/>
        <v>39.24</v>
      </c>
      <c r="R20" s="13">
        <f t="shared" si="3"/>
        <v>68.039999999999992</v>
      </c>
      <c r="S20" s="13">
        <f t="shared" si="3"/>
        <v>45</v>
      </c>
      <c r="T20" s="13">
        <f t="shared" si="3"/>
        <v>41.04</v>
      </c>
      <c r="U20" s="13">
        <f t="shared" si="3"/>
        <v>35.64</v>
      </c>
      <c r="V20" s="13">
        <f t="shared" si="3"/>
        <v>54.72</v>
      </c>
      <c r="W20" s="13">
        <f t="shared" si="3"/>
        <v>44.28</v>
      </c>
      <c r="X20" s="13">
        <f t="shared" si="3"/>
        <v>34.200000000000003</v>
      </c>
      <c r="Y20" s="13">
        <f t="shared" si="3"/>
        <v>38.159999999999997</v>
      </c>
      <c r="Z20" s="13">
        <f t="shared" si="3"/>
        <v>37.800000000000004</v>
      </c>
      <c r="AA20" s="13">
        <f t="shared" si="3"/>
        <v>41.04</v>
      </c>
      <c r="AB20" s="13">
        <f t="shared" si="3"/>
        <v>44.64</v>
      </c>
      <c r="AC20" s="13">
        <f t="shared" si="3"/>
        <v>33.480000000000004</v>
      </c>
      <c r="AD20" s="13">
        <f t="shared" si="3"/>
        <v>36</v>
      </c>
      <c r="AE20" s="13">
        <f t="shared" si="3"/>
        <v>29.52</v>
      </c>
      <c r="AF20" s="15">
        <f t="shared" si="3"/>
        <v>83.52</v>
      </c>
      <c r="AG20" s="92" t="e">
        <f>AVERAGE(AG5:AG19)</f>
        <v>#DIV/0!</v>
      </c>
    </row>
    <row r="21" spans="1:37" x14ac:dyDescent="0.2">
      <c r="A21" s="47"/>
      <c r="B21" s="48"/>
      <c r="C21" s="48"/>
      <c r="D21" s="48" t="s">
        <v>76</v>
      </c>
      <c r="E21" s="48"/>
      <c r="F21" s="48"/>
      <c r="G21" s="4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55"/>
      <c r="AE21" s="61" t="s">
        <v>23</v>
      </c>
      <c r="AF21" s="52"/>
      <c r="AG21" s="54"/>
      <c r="AJ21" t="s">
        <v>23</v>
      </c>
    </row>
    <row r="22" spans="1:37" x14ac:dyDescent="0.2">
      <c r="A22" s="47"/>
      <c r="B22" s="49" t="s">
        <v>77</v>
      </c>
      <c r="C22" s="49"/>
      <c r="D22" s="49"/>
      <c r="E22" s="49"/>
      <c r="F22" s="49"/>
      <c r="G22" s="49"/>
      <c r="H22" s="49"/>
      <c r="I22" s="49"/>
      <c r="J22" s="88"/>
      <c r="K22" s="88"/>
      <c r="L22" s="88"/>
      <c r="M22" s="88" t="s">
        <v>21</v>
      </c>
      <c r="N22" s="88"/>
      <c r="O22" s="88"/>
      <c r="P22" s="88"/>
      <c r="Q22" s="88"/>
      <c r="R22" s="88"/>
      <c r="S22" s="88"/>
      <c r="T22" s="147" t="s">
        <v>192</v>
      </c>
      <c r="U22" s="147"/>
      <c r="V22" s="147"/>
      <c r="W22" s="147"/>
      <c r="X22" s="147"/>
      <c r="Y22" s="88"/>
      <c r="Z22" s="88"/>
      <c r="AA22" s="88"/>
      <c r="AB22" s="88"/>
      <c r="AC22" s="88"/>
      <c r="AD22" s="88"/>
      <c r="AE22" s="88"/>
      <c r="AF22" s="52"/>
      <c r="AG22" s="51"/>
    </row>
    <row r="23" spans="1:37" x14ac:dyDescent="0.2">
      <c r="A23" s="50"/>
      <c r="B23" s="88"/>
      <c r="C23" s="88"/>
      <c r="D23" s="88"/>
      <c r="E23" s="88"/>
      <c r="F23" s="88"/>
      <c r="G23" s="88"/>
      <c r="H23" s="88"/>
      <c r="I23" s="88"/>
      <c r="J23" s="89"/>
      <c r="K23" s="89"/>
      <c r="L23" s="89"/>
      <c r="M23" s="89" t="s">
        <v>22</v>
      </c>
      <c r="N23" s="89"/>
      <c r="O23" s="89"/>
      <c r="P23" s="89"/>
      <c r="Q23" s="88"/>
      <c r="R23" s="88"/>
      <c r="S23" s="88"/>
      <c r="T23" s="148" t="s">
        <v>73</v>
      </c>
      <c r="U23" s="148"/>
      <c r="V23" s="148"/>
      <c r="W23" s="148"/>
      <c r="X23" s="148"/>
      <c r="Y23" s="88"/>
      <c r="Z23" s="88"/>
      <c r="AA23" s="88"/>
      <c r="AB23" s="88"/>
      <c r="AC23" s="88"/>
      <c r="AD23" s="55"/>
      <c r="AE23" s="55"/>
      <c r="AF23" s="52"/>
      <c r="AG23" s="51"/>
    </row>
    <row r="24" spans="1:37" x14ac:dyDescent="0.2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55"/>
      <c r="AE24" s="55"/>
      <c r="AF24" s="52"/>
      <c r="AG24" s="93"/>
    </row>
    <row r="25" spans="1:37" x14ac:dyDescent="0.2">
      <c r="A25" s="50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55"/>
      <c r="AF25" s="52"/>
      <c r="AG25" s="54"/>
      <c r="AJ25" t="s">
        <v>23</v>
      </c>
    </row>
    <row r="26" spans="1:37" x14ac:dyDescent="0.2">
      <c r="A26" s="50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56"/>
      <c r="AF26" s="52"/>
      <c r="AG26" s="54"/>
    </row>
    <row r="27" spans="1:37" ht="13.5" thickBot="1" x14ac:dyDescent="0.25">
      <c r="A27" s="62"/>
      <c r="B27" s="63"/>
      <c r="C27" s="63"/>
      <c r="D27" s="63"/>
      <c r="E27" s="63"/>
      <c r="F27" s="63"/>
      <c r="G27" s="63" t="s">
        <v>23</v>
      </c>
      <c r="H27" s="63"/>
      <c r="I27" s="63"/>
      <c r="J27" s="63"/>
      <c r="K27" s="63"/>
      <c r="L27" s="63" t="s">
        <v>23</v>
      </c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4"/>
      <c r="AG27" s="94"/>
    </row>
    <row r="28" spans="1:37" x14ac:dyDescent="0.2">
      <c r="AF28" s="7"/>
    </row>
    <row r="29" spans="1:37" x14ac:dyDescent="0.2">
      <c r="AJ29" t="s">
        <v>23</v>
      </c>
    </row>
    <row r="31" spans="1:37" x14ac:dyDescent="0.2">
      <c r="R31" s="2" t="s">
        <v>23</v>
      </c>
      <c r="S31" s="2" t="s">
        <v>23</v>
      </c>
    </row>
    <row r="32" spans="1:37" x14ac:dyDescent="0.2">
      <c r="N32" s="2" t="s">
        <v>23</v>
      </c>
      <c r="O32" s="2" t="s">
        <v>23</v>
      </c>
      <c r="S32" s="2" t="s">
        <v>23</v>
      </c>
      <c r="AJ32" t="s">
        <v>23</v>
      </c>
    </row>
    <row r="33" spans="7:36" x14ac:dyDescent="0.2">
      <c r="N33" s="2" t="s">
        <v>23</v>
      </c>
    </row>
    <row r="34" spans="7:36" x14ac:dyDescent="0.2">
      <c r="G34" s="2" t="s">
        <v>23</v>
      </c>
    </row>
    <row r="35" spans="7:36" x14ac:dyDescent="0.2">
      <c r="L35" s="2" t="s">
        <v>23</v>
      </c>
      <c r="M35" s="2" t="s">
        <v>23</v>
      </c>
      <c r="O35" s="2" t="s">
        <v>23</v>
      </c>
      <c r="P35" s="2" t="s">
        <v>23</v>
      </c>
      <c r="W35" s="2" t="s">
        <v>189</v>
      </c>
      <c r="AA35" s="2" t="s">
        <v>23</v>
      </c>
      <c r="AC35" s="2" t="s">
        <v>23</v>
      </c>
      <c r="AG35" s="1" t="s">
        <v>23</v>
      </c>
    </row>
    <row r="36" spans="7:36" x14ac:dyDescent="0.2">
      <c r="K36" s="2" t="s">
        <v>23</v>
      </c>
      <c r="AJ36" s="12" t="s">
        <v>23</v>
      </c>
    </row>
    <row r="37" spans="7:36" x14ac:dyDescent="0.2">
      <c r="K37" s="2" t="s">
        <v>23</v>
      </c>
    </row>
    <row r="38" spans="7:36" x14ac:dyDescent="0.2">
      <c r="G38" s="2" t="s">
        <v>23</v>
      </c>
      <c r="H38" s="2" t="s">
        <v>23</v>
      </c>
    </row>
    <row r="39" spans="7:36" x14ac:dyDescent="0.2">
      <c r="P39" s="2" t="s">
        <v>23</v>
      </c>
    </row>
    <row r="41" spans="7:36" x14ac:dyDescent="0.2">
      <c r="H41" s="2" t="s">
        <v>23</v>
      </c>
      <c r="Z41" s="2" t="s">
        <v>23</v>
      </c>
    </row>
    <row r="42" spans="7:36" x14ac:dyDescent="0.2">
      <c r="I42" s="2" t="s">
        <v>23</v>
      </c>
      <c r="T42" s="2" t="s">
        <v>23</v>
      </c>
    </row>
  </sheetData>
  <mergeCells count="35"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22:X22"/>
    <mergeCell ref="T23:X2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2"/>
  <sheetViews>
    <sheetView zoomScale="90" zoomScaleNormal="90" workbookViewId="0">
      <selection activeCell="AB9" sqref="AB9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10" customWidth="1"/>
  </cols>
  <sheetData>
    <row r="1" spans="1:36" ht="20.100000000000001" customHeight="1" x14ac:dyDescent="0.2">
      <c r="A1" s="153" t="s">
        <v>201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69"/>
    </row>
    <row r="2" spans="1:36" s="4" customFormat="1" ht="20.100000000000001" customHeight="1" x14ac:dyDescent="0.2">
      <c r="A2" s="156" t="s">
        <v>8</v>
      </c>
      <c r="B2" s="150" t="s">
        <v>190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97"/>
    </row>
    <row r="3" spans="1:36" s="5" customFormat="1" ht="20.100000000000001" customHeight="1" x14ac:dyDescent="0.2">
      <c r="A3" s="156"/>
      <c r="B3" s="161">
        <v>1</v>
      </c>
      <c r="C3" s="161">
        <f>SUM(B3+1)</f>
        <v>2</v>
      </c>
      <c r="D3" s="161">
        <f t="shared" ref="D3:AD3" si="0">SUM(C3+1)</f>
        <v>3</v>
      </c>
      <c r="E3" s="161">
        <f t="shared" si="0"/>
        <v>4</v>
      </c>
      <c r="F3" s="161">
        <f t="shared" si="0"/>
        <v>5</v>
      </c>
      <c r="G3" s="161">
        <f t="shared" si="0"/>
        <v>6</v>
      </c>
      <c r="H3" s="161">
        <f t="shared" si="0"/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f t="shared" si="0"/>
        <v>28</v>
      </c>
      <c r="AD3" s="161">
        <f t="shared" si="0"/>
        <v>29</v>
      </c>
      <c r="AE3" s="177">
        <v>30</v>
      </c>
      <c r="AF3" s="112" t="s">
        <v>16</v>
      </c>
      <c r="AG3" s="99" t="s">
        <v>14</v>
      </c>
      <c r="AH3" s="107" t="s">
        <v>185</v>
      </c>
    </row>
    <row r="4" spans="1:36" s="5" customFormat="1" ht="20.100000000000001" customHeight="1" x14ac:dyDescent="0.2">
      <c r="A4" s="156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67"/>
      <c r="AF4" s="111" t="s">
        <v>12</v>
      </c>
      <c r="AG4" s="100" t="s">
        <v>12</v>
      </c>
      <c r="AH4" s="96" t="s">
        <v>12</v>
      </c>
    </row>
    <row r="5" spans="1:36" s="5" customFormat="1" x14ac:dyDescent="0.2">
      <c r="A5" s="58" t="s">
        <v>17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6.2000000000000011</v>
      </c>
      <c r="J5" s="11">
        <v>1.5999999999999999</v>
      </c>
      <c r="K5" s="11">
        <v>4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16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25">
        <v>0</v>
      </c>
      <c r="AC5" s="123">
        <v>0</v>
      </c>
      <c r="AD5" s="124">
        <v>0</v>
      </c>
      <c r="AE5" s="11">
        <v>0</v>
      </c>
      <c r="AF5" s="15">
        <f>SUM(B5:AE5)</f>
        <v>27.8</v>
      </c>
      <c r="AG5" s="16">
        <f>MAX(B5:AE5)</f>
        <v>16</v>
      </c>
      <c r="AH5" s="67">
        <f>COUNTIF(B5:AE5,"=0,0")</f>
        <v>26</v>
      </c>
    </row>
    <row r="6" spans="1:36" s="5" customFormat="1" x14ac:dyDescent="0.2">
      <c r="A6" s="58" t="s">
        <v>216</v>
      </c>
      <c r="B6" s="178">
        <v>0</v>
      </c>
      <c r="C6" s="178">
        <v>3.4000000000000012</v>
      </c>
      <c r="D6" s="178">
        <v>0</v>
      </c>
      <c r="E6" s="178">
        <v>0</v>
      </c>
      <c r="F6" s="178">
        <v>0.2</v>
      </c>
      <c r="G6" s="178">
        <v>0</v>
      </c>
      <c r="H6" s="178">
        <v>15.6</v>
      </c>
      <c r="I6" s="178">
        <v>3.2</v>
      </c>
      <c r="J6" s="178">
        <v>15.6</v>
      </c>
      <c r="K6" s="178">
        <v>4.6000000000000005</v>
      </c>
      <c r="L6" s="178">
        <v>0</v>
      </c>
      <c r="M6" s="178">
        <v>0</v>
      </c>
      <c r="N6" s="178">
        <v>0</v>
      </c>
      <c r="O6" s="178">
        <v>0</v>
      </c>
      <c r="P6" s="178">
        <v>0</v>
      </c>
      <c r="Q6" s="178">
        <v>0</v>
      </c>
      <c r="R6" s="178">
        <v>4.4000000000000004</v>
      </c>
      <c r="S6" s="178">
        <v>0</v>
      </c>
      <c r="T6" s="178">
        <v>1.8</v>
      </c>
      <c r="U6" s="178">
        <v>0</v>
      </c>
      <c r="V6" s="178">
        <v>0.2</v>
      </c>
      <c r="W6" s="178">
        <v>0</v>
      </c>
      <c r="X6" s="178">
        <v>0</v>
      </c>
      <c r="Y6" s="178">
        <v>0</v>
      </c>
      <c r="Z6" s="178">
        <v>0.2</v>
      </c>
      <c r="AA6" s="178">
        <v>0.4</v>
      </c>
      <c r="AB6" s="178">
        <v>0.2</v>
      </c>
      <c r="AC6" s="178">
        <v>0</v>
      </c>
      <c r="AD6" s="178">
        <v>0.8</v>
      </c>
      <c r="AE6" s="178">
        <v>0.2</v>
      </c>
      <c r="AF6" s="15">
        <f>SUM(B6:AE6)</f>
        <v>50.800000000000004</v>
      </c>
      <c r="AG6" s="16">
        <f>MAX(B6:AE6)</f>
        <v>15.6</v>
      </c>
      <c r="AH6" s="67">
        <f>COUNTIF(B6:AE6,"=0,0")</f>
        <v>16</v>
      </c>
    </row>
    <row r="7" spans="1:36" x14ac:dyDescent="0.2">
      <c r="A7" s="58" t="s">
        <v>85</v>
      </c>
      <c r="B7" s="11">
        <v>0.60000000000000009</v>
      </c>
      <c r="C7" s="11">
        <v>0.2</v>
      </c>
      <c r="D7" s="11">
        <v>0</v>
      </c>
      <c r="E7" s="11">
        <v>0.2</v>
      </c>
      <c r="F7" s="11">
        <v>0</v>
      </c>
      <c r="G7" s="11">
        <v>0</v>
      </c>
      <c r="H7" s="11">
        <v>0</v>
      </c>
      <c r="I7" s="11">
        <v>1.4</v>
      </c>
      <c r="J7" s="11">
        <v>0.8</v>
      </c>
      <c r="K7" s="11">
        <v>0.4</v>
      </c>
      <c r="L7" s="11">
        <v>1</v>
      </c>
      <c r="M7" s="11">
        <v>0.4</v>
      </c>
      <c r="N7" s="11">
        <v>0.4</v>
      </c>
      <c r="O7" s="11">
        <v>0.4</v>
      </c>
      <c r="P7" s="11">
        <v>0.2</v>
      </c>
      <c r="Q7" s="11">
        <v>0</v>
      </c>
      <c r="R7" s="11">
        <v>0</v>
      </c>
      <c r="S7" s="11">
        <v>0.2</v>
      </c>
      <c r="T7" s="11">
        <v>0.2</v>
      </c>
      <c r="U7" s="11">
        <v>0.2</v>
      </c>
      <c r="V7" s="11">
        <v>0</v>
      </c>
      <c r="W7" s="11">
        <v>0.2</v>
      </c>
      <c r="X7" s="11">
        <v>0</v>
      </c>
      <c r="Y7" s="11">
        <v>0</v>
      </c>
      <c r="Z7" s="11">
        <v>0</v>
      </c>
      <c r="AA7" s="11">
        <v>0</v>
      </c>
      <c r="AB7" s="128">
        <v>0.2</v>
      </c>
      <c r="AC7" s="128">
        <v>0</v>
      </c>
      <c r="AD7" s="128">
        <v>0</v>
      </c>
      <c r="AE7" s="126">
        <v>0.2</v>
      </c>
      <c r="AF7" s="127">
        <f>SUM(B7:AE7)</f>
        <v>7.200000000000002</v>
      </c>
      <c r="AG7" s="117">
        <f t="shared" ref="AG7:AG19" si="1">MAX(B7:AE7)</f>
        <v>1.4</v>
      </c>
      <c r="AH7" s="67">
        <f t="shared" ref="AH7:AH19" si="2">COUNTIF(B7:AE7,"=0,0")</f>
        <v>13</v>
      </c>
    </row>
    <row r="8" spans="1:36" x14ac:dyDescent="0.2">
      <c r="A8" s="58" t="s">
        <v>136</v>
      </c>
      <c r="B8" s="11">
        <v>0</v>
      </c>
      <c r="C8" s="11">
        <v>0.2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23</v>
      </c>
      <c r="J8" s="11">
        <v>3.0000000000000004</v>
      </c>
      <c r="K8" s="11">
        <v>20.599999999999998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3.8</v>
      </c>
      <c r="S8" s="11">
        <v>8.1999999999999993</v>
      </c>
      <c r="T8" s="11">
        <v>0</v>
      </c>
      <c r="U8" s="11">
        <v>0.2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30">
        <v>0</v>
      </c>
      <c r="AC8" s="130">
        <v>0</v>
      </c>
      <c r="AD8" s="130">
        <v>0</v>
      </c>
      <c r="AE8" s="130">
        <v>0.2</v>
      </c>
      <c r="AF8" s="14">
        <f t="shared" ref="AF8:AF19" si="3">SUM(B8:AE8)</f>
        <v>59.2</v>
      </c>
      <c r="AG8" s="117">
        <f t="shared" si="1"/>
        <v>23</v>
      </c>
      <c r="AH8" s="67">
        <f t="shared" si="2"/>
        <v>22</v>
      </c>
    </row>
    <row r="9" spans="1:36" x14ac:dyDescent="0.2">
      <c r="A9" s="58" t="s">
        <v>1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58.8</v>
      </c>
      <c r="J9" s="11">
        <v>11.4</v>
      </c>
      <c r="K9" s="11">
        <v>2.8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31">
        <v>26.400000000000002</v>
      </c>
      <c r="S9" s="11">
        <v>7.7999999999999989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28">
        <v>0</v>
      </c>
      <c r="AC9" s="128">
        <v>0</v>
      </c>
      <c r="AD9" s="128">
        <v>0</v>
      </c>
      <c r="AE9" s="128">
        <v>0</v>
      </c>
      <c r="AF9" s="14">
        <f t="shared" si="3"/>
        <v>107.2</v>
      </c>
      <c r="AG9" s="117">
        <f t="shared" si="1"/>
        <v>58.8</v>
      </c>
      <c r="AH9" s="67">
        <f t="shared" si="2"/>
        <v>25</v>
      </c>
      <c r="AJ9" s="12" t="s">
        <v>23</v>
      </c>
    </row>
    <row r="10" spans="1:36" x14ac:dyDescent="0.2">
      <c r="A10" s="58" t="s">
        <v>137</v>
      </c>
      <c r="B10" s="11">
        <v>2.2000000000000002</v>
      </c>
      <c r="C10" s="11">
        <v>4.8000000000000007</v>
      </c>
      <c r="D10" s="11">
        <v>0.2</v>
      </c>
      <c r="E10" s="11">
        <v>0</v>
      </c>
      <c r="F10" s="11">
        <v>0</v>
      </c>
      <c r="G10" s="11">
        <v>0</v>
      </c>
      <c r="H10" s="11">
        <v>16.399999999999999</v>
      </c>
      <c r="I10" s="11">
        <v>0.8</v>
      </c>
      <c r="J10" s="11">
        <v>44.399999999999991</v>
      </c>
      <c r="K10" s="11">
        <v>3.4000000000000004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22.599999999999998</v>
      </c>
      <c r="S10" s="11">
        <v>0.2</v>
      </c>
      <c r="T10" s="11">
        <v>5.6</v>
      </c>
      <c r="U10" s="11">
        <v>1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33">
        <v>0</v>
      </c>
      <c r="AC10" s="133">
        <v>0</v>
      </c>
      <c r="AD10" s="133">
        <v>0</v>
      </c>
      <c r="AE10" s="133">
        <v>0</v>
      </c>
      <c r="AF10" s="14">
        <f t="shared" si="3"/>
        <v>101.6</v>
      </c>
      <c r="AG10" s="117">
        <f t="shared" si="1"/>
        <v>44.399999999999991</v>
      </c>
      <c r="AH10" s="67">
        <f t="shared" si="2"/>
        <v>19</v>
      </c>
      <c r="AI10" s="12" t="s">
        <v>23</v>
      </c>
    </row>
    <row r="11" spans="1:36" x14ac:dyDescent="0.2">
      <c r="A11" s="58" t="s">
        <v>19</v>
      </c>
      <c r="B11" s="11" t="s">
        <v>186</v>
      </c>
      <c r="C11" s="11" t="s">
        <v>186</v>
      </c>
      <c r="D11" s="11" t="s">
        <v>186</v>
      </c>
      <c r="E11" s="11" t="s">
        <v>186</v>
      </c>
      <c r="F11" s="11" t="s">
        <v>186</v>
      </c>
      <c r="G11" s="11" t="s">
        <v>186</v>
      </c>
      <c r="H11" s="11" t="s">
        <v>186</v>
      </c>
      <c r="I11" s="11" t="s">
        <v>186</v>
      </c>
      <c r="J11" s="11" t="s">
        <v>186</v>
      </c>
      <c r="K11" s="11" t="s">
        <v>186</v>
      </c>
      <c r="L11" s="11" t="s">
        <v>186</v>
      </c>
      <c r="M11" s="11" t="s">
        <v>186</v>
      </c>
      <c r="N11" s="11" t="s">
        <v>186</v>
      </c>
      <c r="O11" s="11" t="s">
        <v>186</v>
      </c>
      <c r="P11" s="11" t="s">
        <v>186</v>
      </c>
      <c r="Q11" s="11" t="s">
        <v>186</v>
      </c>
      <c r="R11" s="11" t="s">
        <v>186</v>
      </c>
      <c r="S11" s="11" t="s">
        <v>186</v>
      </c>
      <c r="T11" s="11" t="s">
        <v>186</v>
      </c>
      <c r="U11" s="11" t="s">
        <v>186</v>
      </c>
      <c r="V11" s="11" t="s">
        <v>186</v>
      </c>
      <c r="W11" s="11" t="s">
        <v>186</v>
      </c>
      <c r="X11" s="11" t="s">
        <v>186</v>
      </c>
      <c r="Y11" s="11" t="s">
        <v>186</v>
      </c>
      <c r="Z11" s="11" t="s">
        <v>186</v>
      </c>
      <c r="AA11" s="11" t="s">
        <v>186</v>
      </c>
      <c r="AB11" s="11" t="s">
        <v>186</v>
      </c>
      <c r="AC11" s="11" t="s">
        <v>186</v>
      </c>
      <c r="AD11" s="11" t="s">
        <v>186</v>
      </c>
      <c r="AE11" s="11" t="s">
        <v>186</v>
      </c>
      <c r="AF11" s="14">
        <f t="shared" si="3"/>
        <v>0</v>
      </c>
      <c r="AG11" s="117">
        <f t="shared" si="1"/>
        <v>0</v>
      </c>
      <c r="AH11" s="67">
        <f t="shared" si="2"/>
        <v>0</v>
      </c>
    </row>
    <row r="12" spans="1:36" x14ac:dyDescent="0.2">
      <c r="A12" s="58" t="s">
        <v>4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4.8000000000000007</v>
      </c>
      <c r="J12" s="11">
        <v>0</v>
      </c>
      <c r="K12" s="11">
        <v>0.8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2</v>
      </c>
      <c r="T12" s="11">
        <v>0</v>
      </c>
      <c r="U12" s="11">
        <v>0</v>
      </c>
      <c r="V12" s="11">
        <v>0</v>
      </c>
      <c r="W12" s="11">
        <v>0</v>
      </c>
      <c r="X12" s="136">
        <v>0</v>
      </c>
      <c r="Y12" s="11">
        <v>0</v>
      </c>
      <c r="Z12" s="136">
        <v>0</v>
      </c>
      <c r="AA12" s="137">
        <v>0</v>
      </c>
      <c r="AB12" s="138">
        <v>0</v>
      </c>
      <c r="AC12" s="129">
        <v>0</v>
      </c>
      <c r="AD12" s="139">
        <v>0</v>
      </c>
      <c r="AE12" s="138">
        <v>0</v>
      </c>
      <c r="AF12" s="14">
        <f t="shared" si="3"/>
        <v>7.6000000000000005</v>
      </c>
      <c r="AG12" s="117">
        <f t="shared" si="1"/>
        <v>4.8000000000000007</v>
      </c>
      <c r="AH12" s="67">
        <f t="shared" si="2"/>
        <v>27</v>
      </c>
    </row>
    <row r="13" spans="1:36" x14ac:dyDescent="0.2">
      <c r="A13" s="58" t="s">
        <v>5</v>
      </c>
      <c r="B13" s="11" t="s">
        <v>186</v>
      </c>
      <c r="C13" s="11" t="s">
        <v>186</v>
      </c>
      <c r="D13" s="11" t="s">
        <v>186</v>
      </c>
      <c r="E13" s="11" t="s">
        <v>186</v>
      </c>
      <c r="F13" s="11" t="s">
        <v>186</v>
      </c>
      <c r="G13" s="11" t="s">
        <v>186</v>
      </c>
      <c r="H13" s="11" t="s">
        <v>186</v>
      </c>
      <c r="I13" s="11" t="s">
        <v>186</v>
      </c>
      <c r="J13" s="11" t="s">
        <v>186</v>
      </c>
      <c r="K13" s="11" t="s">
        <v>186</v>
      </c>
      <c r="L13" s="11" t="s">
        <v>186</v>
      </c>
      <c r="M13" s="11" t="s">
        <v>186</v>
      </c>
      <c r="N13" s="11" t="s">
        <v>186</v>
      </c>
      <c r="O13" s="11" t="s">
        <v>186</v>
      </c>
      <c r="P13" s="11" t="s">
        <v>186</v>
      </c>
      <c r="Q13" s="11" t="s">
        <v>186</v>
      </c>
      <c r="R13" s="11" t="s">
        <v>186</v>
      </c>
      <c r="S13" s="11" t="s">
        <v>186</v>
      </c>
      <c r="T13" s="11" t="s">
        <v>186</v>
      </c>
      <c r="U13" s="11" t="s">
        <v>186</v>
      </c>
      <c r="V13" s="11" t="s">
        <v>186</v>
      </c>
      <c r="W13" s="11" t="s">
        <v>186</v>
      </c>
      <c r="X13" s="11" t="s">
        <v>186</v>
      </c>
      <c r="Y13" s="11" t="s">
        <v>186</v>
      </c>
      <c r="Z13" s="11" t="s">
        <v>186</v>
      </c>
      <c r="AA13" s="11" t="s">
        <v>186</v>
      </c>
      <c r="AB13" s="11" t="s">
        <v>186</v>
      </c>
      <c r="AC13" s="11" t="s">
        <v>186</v>
      </c>
      <c r="AD13" s="11" t="s">
        <v>186</v>
      </c>
      <c r="AE13" s="11" t="s">
        <v>186</v>
      </c>
      <c r="AF13" s="14">
        <f t="shared" si="3"/>
        <v>0</v>
      </c>
      <c r="AG13" s="117">
        <f t="shared" si="1"/>
        <v>0</v>
      </c>
      <c r="AH13" s="67">
        <f t="shared" si="2"/>
        <v>0</v>
      </c>
      <c r="AI13" s="12" t="s">
        <v>23</v>
      </c>
    </row>
    <row r="14" spans="1:36" x14ac:dyDescent="0.2">
      <c r="A14" s="58" t="s">
        <v>138</v>
      </c>
      <c r="B14" s="11">
        <v>0</v>
      </c>
      <c r="C14" s="11">
        <v>0.2</v>
      </c>
      <c r="D14" s="11">
        <v>0</v>
      </c>
      <c r="E14" s="11">
        <v>0</v>
      </c>
      <c r="F14" s="11">
        <v>0</v>
      </c>
      <c r="G14" s="11">
        <v>0</v>
      </c>
      <c r="H14" s="11">
        <v>2.2000000000000002</v>
      </c>
      <c r="I14" s="11">
        <v>26.2</v>
      </c>
      <c r="J14" s="11">
        <v>0.2</v>
      </c>
      <c r="K14" s="11">
        <v>7.1999999999999993</v>
      </c>
      <c r="L14" s="11">
        <v>0.2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5.6</v>
      </c>
      <c r="S14" s="11">
        <v>10.799999999999999</v>
      </c>
      <c r="T14" s="11">
        <v>0.2</v>
      </c>
      <c r="U14" s="11">
        <v>0.2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28">
        <v>0</v>
      </c>
      <c r="AC14" s="128">
        <v>0</v>
      </c>
      <c r="AD14" s="126">
        <v>0</v>
      </c>
      <c r="AE14" s="126">
        <v>0.2</v>
      </c>
      <c r="AF14" s="14">
        <f t="shared" si="3"/>
        <v>53.20000000000001</v>
      </c>
      <c r="AG14" s="117">
        <f t="shared" si="1"/>
        <v>26.2</v>
      </c>
      <c r="AH14" s="67">
        <f t="shared" si="2"/>
        <v>19</v>
      </c>
    </row>
    <row r="15" spans="1:36" x14ac:dyDescent="0.2">
      <c r="A15" s="58" t="s">
        <v>6</v>
      </c>
      <c r="B15" s="11" t="s">
        <v>186</v>
      </c>
      <c r="C15" s="11" t="s">
        <v>186</v>
      </c>
      <c r="D15" s="11" t="s">
        <v>186</v>
      </c>
      <c r="E15" s="11" t="s">
        <v>186</v>
      </c>
      <c r="F15" s="11" t="s">
        <v>186</v>
      </c>
      <c r="G15" s="11" t="s">
        <v>186</v>
      </c>
      <c r="H15" s="11" t="s">
        <v>186</v>
      </c>
      <c r="I15" s="11" t="s">
        <v>186</v>
      </c>
      <c r="J15" s="11" t="s">
        <v>186</v>
      </c>
      <c r="K15" s="11" t="s">
        <v>186</v>
      </c>
      <c r="L15" s="11" t="s">
        <v>186</v>
      </c>
      <c r="M15" s="11" t="s">
        <v>186</v>
      </c>
      <c r="N15" s="11" t="s">
        <v>186</v>
      </c>
      <c r="O15" s="11" t="s">
        <v>186</v>
      </c>
      <c r="P15" s="11" t="s">
        <v>186</v>
      </c>
      <c r="Q15" s="11" t="s">
        <v>186</v>
      </c>
      <c r="R15" s="11" t="s">
        <v>186</v>
      </c>
      <c r="S15" s="11" t="s">
        <v>186</v>
      </c>
      <c r="T15" s="11" t="s">
        <v>186</v>
      </c>
      <c r="U15" s="11" t="s">
        <v>186</v>
      </c>
      <c r="V15" s="11" t="s">
        <v>186</v>
      </c>
      <c r="W15" s="11" t="s">
        <v>186</v>
      </c>
      <c r="X15" s="11" t="s">
        <v>186</v>
      </c>
      <c r="Y15" s="11" t="s">
        <v>186</v>
      </c>
      <c r="Z15" s="11" t="s">
        <v>186</v>
      </c>
      <c r="AA15" s="11" t="s">
        <v>186</v>
      </c>
      <c r="AB15" s="11" t="s">
        <v>186</v>
      </c>
      <c r="AC15" s="11" t="s">
        <v>186</v>
      </c>
      <c r="AD15" s="11" t="s">
        <v>186</v>
      </c>
      <c r="AE15" s="11" t="s">
        <v>186</v>
      </c>
      <c r="AF15" s="14">
        <f t="shared" si="3"/>
        <v>0</v>
      </c>
      <c r="AG15" s="117">
        <f t="shared" si="1"/>
        <v>0</v>
      </c>
      <c r="AH15" s="67">
        <f t="shared" si="2"/>
        <v>0</v>
      </c>
    </row>
    <row r="16" spans="1:36" x14ac:dyDescent="0.2">
      <c r="A16" s="58" t="s">
        <v>127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3</v>
      </c>
      <c r="J16" s="11">
        <v>0.2</v>
      </c>
      <c r="K16" s="11">
        <v>17.400000000000002</v>
      </c>
      <c r="L16" s="11">
        <v>0.2</v>
      </c>
      <c r="M16" s="11">
        <v>0</v>
      </c>
      <c r="N16" s="11">
        <v>0</v>
      </c>
      <c r="O16" s="11">
        <v>0.2</v>
      </c>
      <c r="P16" s="11">
        <v>0</v>
      </c>
      <c r="Q16" s="11">
        <v>0</v>
      </c>
      <c r="R16" s="11">
        <v>17</v>
      </c>
      <c r="S16" s="11">
        <v>11.399999999999999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28">
        <v>0</v>
      </c>
      <c r="AC16" s="128">
        <v>0</v>
      </c>
      <c r="AD16" s="128">
        <v>0</v>
      </c>
      <c r="AE16" s="128">
        <v>0</v>
      </c>
      <c r="AF16" s="14">
        <f t="shared" si="3"/>
        <v>49.4</v>
      </c>
      <c r="AG16" s="117">
        <f t="shared" si="1"/>
        <v>17.400000000000002</v>
      </c>
      <c r="AH16" s="67">
        <f t="shared" si="2"/>
        <v>23</v>
      </c>
      <c r="AJ16" s="12" t="s">
        <v>23</v>
      </c>
    </row>
    <row r="17" spans="1:35" x14ac:dyDescent="0.2">
      <c r="A17" s="58" t="s">
        <v>9</v>
      </c>
      <c r="B17" s="11">
        <v>0.2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0.2</v>
      </c>
      <c r="J17" s="11">
        <v>0.2</v>
      </c>
      <c r="K17" s="11">
        <v>0.2</v>
      </c>
      <c r="L17" s="11">
        <v>1.7999999999999998</v>
      </c>
      <c r="M17" s="11">
        <v>0.2</v>
      </c>
      <c r="N17" s="11">
        <v>0.4</v>
      </c>
      <c r="O17" s="11">
        <v>0.4</v>
      </c>
      <c r="P17" s="11">
        <v>0.8</v>
      </c>
      <c r="Q17" s="11">
        <v>2.6</v>
      </c>
      <c r="R17" s="11">
        <v>6.6000000000000005</v>
      </c>
      <c r="S17" s="11">
        <v>1</v>
      </c>
      <c r="T17" s="11">
        <v>0.8</v>
      </c>
      <c r="U17" s="11">
        <v>0.60000000000000009</v>
      </c>
      <c r="V17" s="11">
        <v>0.4</v>
      </c>
      <c r="W17" s="11">
        <v>0.2</v>
      </c>
      <c r="X17" s="11">
        <v>0.4</v>
      </c>
      <c r="Y17" s="137">
        <v>0.4</v>
      </c>
      <c r="Z17" s="137">
        <v>0.4</v>
      </c>
      <c r="AA17" s="137">
        <v>0</v>
      </c>
      <c r="AB17" s="126">
        <v>0</v>
      </c>
      <c r="AC17" s="126">
        <v>0</v>
      </c>
      <c r="AD17" s="126">
        <v>0</v>
      </c>
      <c r="AE17" s="126">
        <v>0</v>
      </c>
      <c r="AF17" s="14">
        <f t="shared" si="3"/>
        <v>17.799999999999997</v>
      </c>
      <c r="AG17" s="117">
        <f t="shared" si="1"/>
        <v>6.6000000000000005</v>
      </c>
      <c r="AH17" s="67">
        <f t="shared" si="2"/>
        <v>11</v>
      </c>
    </row>
    <row r="18" spans="1:35" x14ac:dyDescent="0.2">
      <c r="A18" s="58" t="s">
        <v>20</v>
      </c>
      <c r="B18" s="11">
        <v>0.2</v>
      </c>
      <c r="C18" s="11">
        <v>0.2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0.2</v>
      </c>
      <c r="J18" s="11">
        <v>0.60000000000000009</v>
      </c>
      <c r="K18" s="11">
        <v>0.4</v>
      </c>
      <c r="L18" s="11">
        <v>0.2</v>
      </c>
      <c r="M18" s="11">
        <v>0.4</v>
      </c>
      <c r="N18" s="11">
        <v>0.2</v>
      </c>
      <c r="O18" s="11">
        <v>0.2</v>
      </c>
      <c r="P18" s="11">
        <v>0.2</v>
      </c>
      <c r="Q18" s="11">
        <v>0.2</v>
      </c>
      <c r="R18" s="11">
        <v>0.2</v>
      </c>
      <c r="S18" s="11">
        <v>0.2</v>
      </c>
      <c r="T18" s="11">
        <v>0</v>
      </c>
      <c r="U18" s="11">
        <v>0.2</v>
      </c>
      <c r="V18" s="11">
        <v>0.2</v>
      </c>
      <c r="W18" s="11">
        <v>0</v>
      </c>
      <c r="X18" s="11">
        <v>0</v>
      </c>
      <c r="Y18" s="136">
        <v>0.2</v>
      </c>
      <c r="Z18" s="136">
        <v>0</v>
      </c>
      <c r="AA18" s="136">
        <v>0</v>
      </c>
      <c r="AB18" s="133">
        <v>0</v>
      </c>
      <c r="AC18" s="133">
        <v>0</v>
      </c>
      <c r="AD18" s="133">
        <v>0</v>
      </c>
      <c r="AE18" s="133">
        <v>0</v>
      </c>
      <c r="AF18" s="14">
        <f t="shared" si="3"/>
        <v>4.0000000000000018</v>
      </c>
      <c r="AG18" s="117">
        <f t="shared" si="1"/>
        <v>0.60000000000000009</v>
      </c>
      <c r="AH18" s="67">
        <f t="shared" si="2"/>
        <v>14</v>
      </c>
      <c r="AI18" s="12" t="s">
        <v>23</v>
      </c>
    </row>
    <row r="19" spans="1:35" x14ac:dyDescent="0.2">
      <c r="A19" s="58" t="s">
        <v>7</v>
      </c>
      <c r="B19" s="11" t="s">
        <v>186</v>
      </c>
      <c r="C19" s="11" t="s">
        <v>186</v>
      </c>
      <c r="D19" s="11" t="s">
        <v>186</v>
      </c>
      <c r="E19" s="11" t="s">
        <v>186</v>
      </c>
      <c r="F19" s="11" t="s">
        <v>186</v>
      </c>
      <c r="G19" s="11" t="s">
        <v>186</v>
      </c>
      <c r="H19" s="11" t="s">
        <v>186</v>
      </c>
      <c r="I19" s="11" t="s">
        <v>186</v>
      </c>
      <c r="J19" s="11" t="s">
        <v>186</v>
      </c>
      <c r="K19" s="11" t="s">
        <v>186</v>
      </c>
      <c r="L19" s="11" t="s">
        <v>186</v>
      </c>
      <c r="M19" s="11" t="s">
        <v>186</v>
      </c>
      <c r="N19" s="11" t="s">
        <v>186</v>
      </c>
      <c r="O19" s="11" t="s">
        <v>186</v>
      </c>
      <c r="P19" s="11" t="s">
        <v>186</v>
      </c>
      <c r="Q19" s="11" t="s">
        <v>186</v>
      </c>
      <c r="R19" s="11" t="s">
        <v>186</v>
      </c>
      <c r="S19" s="11" t="s">
        <v>186</v>
      </c>
      <c r="T19" s="11" t="s">
        <v>186</v>
      </c>
      <c r="U19" s="11" t="s">
        <v>186</v>
      </c>
      <c r="V19" s="11" t="s">
        <v>186</v>
      </c>
      <c r="W19" s="11" t="s">
        <v>186</v>
      </c>
      <c r="X19" s="11" t="s">
        <v>186</v>
      </c>
      <c r="Y19" s="11" t="s">
        <v>186</v>
      </c>
      <c r="Z19" s="11" t="s">
        <v>186</v>
      </c>
      <c r="AA19" s="11" t="s">
        <v>186</v>
      </c>
      <c r="AB19" s="11" t="s">
        <v>186</v>
      </c>
      <c r="AC19" s="11" t="s">
        <v>186</v>
      </c>
      <c r="AD19" s="11" t="s">
        <v>186</v>
      </c>
      <c r="AE19" s="11" t="s">
        <v>186</v>
      </c>
      <c r="AF19" s="14">
        <f t="shared" si="3"/>
        <v>0</v>
      </c>
      <c r="AG19" s="117">
        <f t="shared" si="1"/>
        <v>0</v>
      </c>
      <c r="AH19" s="67">
        <f t="shared" si="2"/>
        <v>0</v>
      </c>
    </row>
    <row r="20" spans="1:35" s="5" customFormat="1" ht="17.100000000000001" customHeight="1" x14ac:dyDescent="0.2">
      <c r="A20" s="143" t="s">
        <v>0</v>
      </c>
      <c r="B20" s="144">
        <v>0</v>
      </c>
      <c r="C20" s="144">
        <v>0</v>
      </c>
      <c r="D20" s="144">
        <v>0</v>
      </c>
      <c r="E20" s="144">
        <v>0</v>
      </c>
      <c r="F20" s="144">
        <v>0</v>
      </c>
      <c r="G20" s="144">
        <v>0</v>
      </c>
      <c r="H20" s="144">
        <v>0</v>
      </c>
      <c r="I20" s="144">
        <v>0</v>
      </c>
      <c r="J20" s="144">
        <v>20.6</v>
      </c>
      <c r="K20" s="144">
        <v>8.6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24.4</v>
      </c>
      <c r="S20" s="144">
        <v>0.8</v>
      </c>
      <c r="T20" s="144">
        <v>0</v>
      </c>
      <c r="U20" s="144">
        <v>0</v>
      </c>
      <c r="V20" s="144">
        <v>0</v>
      </c>
      <c r="W20" s="144">
        <v>0</v>
      </c>
      <c r="X20" s="144">
        <v>0</v>
      </c>
      <c r="Y20" s="144">
        <v>0</v>
      </c>
      <c r="Z20" s="144">
        <v>0</v>
      </c>
      <c r="AA20" s="144">
        <v>0</v>
      </c>
      <c r="AB20" s="144">
        <v>0</v>
      </c>
      <c r="AC20" s="144">
        <v>0</v>
      </c>
      <c r="AD20" s="144">
        <v>0</v>
      </c>
      <c r="AE20" s="144">
        <v>0</v>
      </c>
      <c r="AF20" s="140">
        <f t="shared" ref="AF20:AF39" si="4">SUM(B20:AE20)</f>
        <v>54.4</v>
      </c>
      <c r="AG20" s="141">
        <f t="shared" ref="AG20:AG39" si="5">MAX(B20:AE20)</f>
        <v>24.4</v>
      </c>
      <c r="AH20" s="142">
        <f t="shared" ref="AH20:AH39" si="6">COUNTIF(B20:AE20,"=0,0")</f>
        <v>26</v>
      </c>
    </row>
    <row r="21" spans="1:35" s="8" customFormat="1" x14ac:dyDescent="0.2">
      <c r="A21" s="143" t="s">
        <v>40</v>
      </c>
      <c r="B21" s="144">
        <v>0</v>
      </c>
      <c r="C21" s="144">
        <v>0</v>
      </c>
      <c r="D21" s="144">
        <v>0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2.4</v>
      </c>
      <c r="K21" s="144">
        <v>0.8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22.8</v>
      </c>
      <c r="S21" s="144">
        <v>5.4</v>
      </c>
      <c r="T21" s="144">
        <v>0.8</v>
      </c>
      <c r="U21" s="144">
        <v>0</v>
      </c>
      <c r="V21" s="144">
        <v>0</v>
      </c>
      <c r="W21" s="144">
        <v>0</v>
      </c>
      <c r="X21" s="144">
        <v>0</v>
      </c>
      <c r="Y21" s="144">
        <v>0</v>
      </c>
      <c r="Z21" s="144">
        <v>0</v>
      </c>
      <c r="AA21" s="144">
        <v>0</v>
      </c>
      <c r="AB21" s="144">
        <v>0</v>
      </c>
      <c r="AC21" s="144">
        <v>0</v>
      </c>
      <c r="AD21" s="144">
        <v>0</v>
      </c>
      <c r="AE21" s="144">
        <v>0</v>
      </c>
      <c r="AF21" s="140">
        <f t="shared" si="4"/>
        <v>32.199999999999996</v>
      </c>
      <c r="AG21" s="141">
        <f t="shared" si="5"/>
        <v>22.8</v>
      </c>
      <c r="AH21" s="142">
        <f t="shared" si="6"/>
        <v>25</v>
      </c>
    </row>
    <row r="22" spans="1:35" x14ac:dyDescent="0.2">
      <c r="A22" s="143" t="s">
        <v>18</v>
      </c>
      <c r="B22" s="144">
        <v>0.2</v>
      </c>
      <c r="C22" s="144">
        <v>0.2</v>
      </c>
      <c r="D22" s="144">
        <v>0.2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  <c r="J22" s="144">
        <v>29.2</v>
      </c>
      <c r="K22" s="144">
        <v>0.8</v>
      </c>
      <c r="L22" s="144">
        <v>0.6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4">
        <v>0</v>
      </c>
      <c r="W22" s="144">
        <v>0</v>
      </c>
      <c r="X22" s="144">
        <v>0</v>
      </c>
      <c r="Y22" s="144">
        <v>0</v>
      </c>
      <c r="Z22" s="144">
        <v>0</v>
      </c>
      <c r="AA22" s="144">
        <v>0</v>
      </c>
      <c r="AB22" s="144">
        <v>0.2</v>
      </c>
      <c r="AC22" s="144">
        <v>0</v>
      </c>
      <c r="AD22" s="144">
        <v>0</v>
      </c>
      <c r="AE22" s="144">
        <v>0</v>
      </c>
      <c r="AF22" s="140">
        <f t="shared" si="4"/>
        <v>31.400000000000002</v>
      </c>
      <c r="AG22" s="141">
        <f t="shared" si="5"/>
        <v>29.2</v>
      </c>
      <c r="AH22" s="142">
        <f t="shared" si="6"/>
        <v>23</v>
      </c>
    </row>
    <row r="23" spans="1:35" x14ac:dyDescent="0.2">
      <c r="A23" s="143" t="s">
        <v>202</v>
      </c>
      <c r="B23" s="144">
        <v>0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  <c r="H23" s="144">
        <v>0</v>
      </c>
      <c r="I23" s="144">
        <v>45.2</v>
      </c>
      <c r="J23" s="144">
        <v>9.8000000000000007</v>
      </c>
      <c r="K23" s="144">
        <v>3.6</v>
      </c>
      <c r="L23" s="144">
        <v>0.8</v>
      </c>
      <c r="M23" s="144">
        <v>0</v>
      </c>
      <c r="N23" s="144">
        <v>0</v>
      </c>
      <c r="O23" s="144">
        <v>0</v>
      </c>
      <c r="P23" s="144">
        <v>0</v>
      </c>
      <c r="Q23" s="144">
        <v>0</v>
      </c>
      <c r="R23" s="144">
        <v>28.2</v>
      </c>
      <c r="S23" s="144">
        <v>6.8</v>
      </c>
      <c r="T23" s="144">
        <v>0</v>
      </c>
      <c r="U23" s="144">
        <v>0</v>
      </c>
      <c r="V23" s="144">
        <v>0</v>
      </c>
      <c r="W23" s="144">
        <v>0</v>
      </c>
      <c r="X23" s="144">
        <v>0</v>
      </c>
      <c r="Y23" s="144">
        <v>0</v>
      </c>
      <c r="Z23" s="144">
        <v>0</v>
      </c>
      <c r="AA23" s="144">
        <v>0</v>
      </c>
      <c r="AB23" s="144">
        <v>0</v>
      </c>
      <c r="AC23" s="144">
        <v>0</v>
      </c>
      <c r="AD23" s="144">
        <v>0</v>
      </c>
      <c r="AE23" s="144">
        <v>0</v>
      </c>
      <c r="AF23" s="140">
        <f t="shared" si="4"/>
        <v>94.399999999999991</v>
      </c>
      <c r="AG23" s="141">
        <f t="shared" si="5"/>
        <v>45.2</v>
      </c>
      <c r="AH23" s="142">
        <f t="shared" si="6"/>
        <v>24</v>
      </c>
    </row>
    <row r="24" spans="1:35" x14ac:dyDescent="0.2">
      <c r="A24" s="143" t="s">
        <v>203</v>
      </c>
      <c r="B24" s="144">
        <v>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  <c r="H24" s="144">
        <v>0</v>
      </c>
      <c r="I24" s="144">
        <v>71</v>
      </c>
      <c r="J24" s="144">
        <v>6</v>
      </c>
      <c r="K24" s="144">
        <v>3.6</v>
      </c>
      <c r="L24" s="144">
        <v>0.2</v>
      </c>
      <c r="M24" s="144">
        <v>0</v>
      </c>
      <c r="N24" s="144">
        <v>0</v>
      </c>
      <c r="O24" s="144">
        <v>0</v>
      </c>
      <c r="P24" s="144">
        <v>0</v>
      </c>
      <c r="Q24" s="144">
        <v>0</v>
      </c>
      <c r="R24" s="144">
        <v>31.2</v>
      </c>
      <c r="S24" s="144">
        <v>6.4</v>
      </c>
      <c r="T24" s="144">
        <v>0</v>
      </c>
      <c r="U24" s="144">
        <v>0</v>
      </c>
      <c r="V24" s="144">
        <v>0</v>
      </c>
      <c r="W24" s="144">
        <v>0</v>
      </c>
      <c r="X24" s="144">
        <v>0</v>
      </c>
      <c r="Y24" s="144">
        <v>0</v>
      </c>
      <c r="Z24" s="144">
        <v>0</v>
      </c>
      <c r="AA24" s="144">
        <v>0</v>
      </c>
      <c r="AB24" s="144">
        <v>0</v>
      </c>
      <c r="AC24" s="144">
        <v>0</v>
      </c>
      <c r="AD24" s="144">
        <v>0</v>
      </c>
      <c r="AE24" s="144">
        <v>0</v>
      </c>
      <c r="AF24" s="140">
        <f t="shared" si="4"/>
        <v>118.4</v>
      </c>
      <c r="AG24" s="141">
        <f t="shared" si="5"/>
        <v>71</v>
      </c>
      <c r="AH24" s="142">
        <f t="shared" si="6"/>
        <v>24</v>
      </c>
    </row>
    <row r="25" spans="1:35" x14ac:dyDescent="0.2">
      <c r="A25" s="143" t="s">
        <v>204</v>
      </c>
      <c r="B25" s="144">
        <v>0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  <c r="H25" s="144">
        <v>0</v>
      </c>
      <c r="I25" s="144">
        <v>8.6</v>
      </c>
      <c r="J25" s="144">
        <v>8.6</v>
      </c>
      <c r="K25" s="144">
        <v>2.8</v>
      </c>
      <c r="L25" s="144">
        <v>0.6</v>
      </c>
      <c r="M25" s="144">
        <v>0</v>
      </c>
      <c r="N25" s="144">
        <v>0</v>
      </c>
      <c r="O25" s="144">
        <v>0</v>
      </c>
      <c r="P25" s="144">
        <v>0</v>
      </c>
      <c r="Q25" s="144">
        <v>0</v>
      </c>
      <c r="R25" s="144">
        <v>32</v>
      </c>
      <c r="S25" s="144">
        <v>5.4</v>
      </c>
      <c r="T25" s="144">
        <v>0</v>
      </c>
      <c r="U25" s="144">
        <v>0</v>
      </c>
      <c r="V25" s="144">
        <v>0</v>
      </c>
      <c r="W25" s="144">
        <v>0</v>
      </c>
      <c r="X25" s="144">
        <v>0</v>
      </c>
      <c r="Y25" s="144">
        <v>0</v>
      </c>
      <c r="Z25" s="144">
        <v>0</v>
      </c>
      <c r="AA25" s="144">
        <v>0</v>
      </c>
      <c r="AB25" s="144">
        <v>0</v>
      </c>
      <c r="AC25" s="144">
        <v>0</v>
      </c>
      <c r="AD25" s="144">
        <v>0</v>
      </c>
      <c r="AE25" s="144">
        <v>0</v>
      </c>
      <c r="AF25" s="140">
        <f t="shared" si="4"/>
        <v>58</v>
      </c>
      <c r="AG25" s="141">
        <f t="shared" si="5"/>
        <v>32</v>
      </c>
      <c r="AH25" s="142">
        <f t="shared" si="6"/>
        <v>24</v>
      </c>
    </row>
    <row r="26" spans="1:35" x14ac:dyDescent="0.2">
      <c r="A26" s="143" t="s">
        <v>206</v>
      </c>
      <c r="B26" s="144">
        <v>0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  <c r="H26" s="144">
        <v>0</v>
      </c>
      <c r="I26" s="144">
        <v>0.4</v>
      </c>
      <c r="J26" s="144">
        <v>2</v>
      </c>
      <c r="K26" s="144">
        <v>19.8</v>
      </c>
      <c r="L26" s="144">
        <v>0</v>
      </c>
      <c r="M26" s="144">
        <v>0</v>
      </c>
      <c r="N26" s="144">
        <v>0</v>
      </c>
      <c r="O26" s="144">
        <v>0</v>
      </c>
      <c r="P26" s="144">
        <v>0</v>
      </c>
      <c r="Q26" s="144">
        <v>0</v>
      </c>
      <c r="R26" s="144">
        <v>5.6</v>
      </c>
      <c r="S26" s="144">
        <v>28.2</v>
      </c>
      <c r="T26" s="144">
        <v>0</v>
      </c>
      <c r="U26" s="144">
        <v>0</v>
      </c>
      <c r="V26" s="144">
        <v>0</v>
      </c>
      <c r="W26" s="144">
        <v>0</v>
      </c>
      <c r="X26" s="144">
        <v>0</v>
      </c>
      <c r="Y26" s="144">
        <v>0</v>
      </c>
      <c r="Z26" s="144">
        <v>0</v>
      </c>
      <c r="AA26" s="144">
        <v>0</v>
      </c>
      <c r="AB26" s="144">
        <v>0</v>
      </c>
      <c r="AC26" s="144">
        <v>0</v>
      </c>
      <c r="AD26" s="144">
        <v>0</v>
      </c>
      <c r="AE26" s="144">
        <v>0</v>
      </c>
      <c r="AF26" s="140">
        <f t="shared" si="4"/>
        <v>56</v>
      </c>
      <c r="AG26" s="141">
        <f t="shared" si="5"/>
        <v>28.2</v>
      </c>
      <c r="AH26" s="142">
        <f t="shared" si="6"/>
        <v>25</v>
      </c>
    </row>
    <row r="27" spans="1:35" x14ac:dyDescent="0.2">
      <c r="A27" s="143" t="s">
        <v>212</v>
      </c>
      <c r="B27" s="144">
        <v>0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23.8</v>
      </c>
      <c r="K27" s="144">
        <v>20.2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19.8</v>
      </c>
      <c r="S27" s="144">
        <v>0.4</v>
      </c>
      <c r="T27" s="144">
        <v>0</v>
      </c>
      <c r="U27" s="144">
        <v>0</v>
      </c>
      <c r="V27" s="144">
        <v>0</v>
      </c>
      <c r="W27" s="144">
        <v>0</v>
      </c>
      <c r="X27" s="144">
        <v>0</v>
      </c>
      <c r="Y27" s="144">
        <v>0</v>
      </c>
      <c r="Z27" s="144">
        <v>0</v>
      </c>
      <c r="AA27" s="144">
        <v>0</v>
      </c>
      <c r="AB27" s="144">
        <v>0</v>
      </c>
      <c r="AC27" s="144">
        <v>0</v>
      </c>
      <c r="AD27" s="144">
        <v>0</v>
      </c>
      <c r="AE27" s="144">
        <v>0</v>
      </c>
      <c r="AF27" s="140">
        <f t="shared" si="4"/>
        <v>64.2</v>
      </c>
      <c r="AG27" s="141">
        <f t="shared" si="5"/>
        <v>23.8</v>
      </c>
      <c r="AH27" s="142">
        <f t="shared" si="6"/>
        <v>26</v>
      </c>
    </row>
    <row r="28" spans="1:35" x14ac:dyDescent="0.2">
      <c r="A28" s="143" t="s">
        <v>205</v>
      </c>
      <c r="B28" s="144">
        <v>0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10.8</v>
      </c>
      <c r="K28" s="144">
        <v>6.4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19</v>
      </c>
      <c r="S28" s="144">
        <v>1.6</v>
      </c>
      <c r="T28" s="144">
        <v>0</v>
      </c>
      <c r="U28" s="144">
        <v>0</v>
      </c>
      <c r="V28" s="144">
        <v>0</v>
      </c>
      <c r="W28" s="144">
        <v>0</v>
      </c>
      <c r="X28" s="144">
        <v>0</v>
      </c>
      <c r="Y28" s="144">
        <v>0</v>
      </c>
      <c r="Z28" s="144">
        <v>0</v>
      </c>
      <c r="AA28" s="144">
        <v>0</v>
      </c>
      <c r="AB28" s="144">
        <v>0</v>
      </c>
      <c r="AC28" s="144">
        <v>0</v>
      </c>
      <c r="AD28" s="144">
        <v>0</v>
      </c>
      <c r="AE28" s="144">
        <v>0</v>
      </c>
      <c r="AF28" s="140">
        <f t="shared" si="4"/>
        <v>37.800000000000004</v>
      </c>
      <c r="AG28" s="141">
        <f t="shared" si="5"/>
        <v>19</v>
      </c>
      <c r="AH28" s="142">
        <f t="shared" si="6"/>
        <v>26</v>
      </c>
    </row>
    <row r="29" spans="1:35" x14ac:dyDescent="0.2">
      <c r="A29" s="143" t="s">
        <v>2</v>
      </c>
      <c r="B29" s="144">
        <v>0</v>
      </c>
      <c r="C29" s="144">
        <v>0</v>
      </c>
      <c r="D29" s="144">
        <v>0</v>
      </c>
      <c r="E29" s="144">
        <v>0</v>
      </c>
      <c r="F29" s="144">
        <v>0</v>
      </c>
      <c r="G29" s="144">
        <v>0</v>
      </c>
      <c r="H29" s="144">
        <v>0</v>
      </c>
      <c r="I29" s="144">
        <v>2.6</v>
      </c>
      <c r="J29" s="144">
        <v>15.4</v>
      </c>
      <c r="K29" s="144">
        <v>17</v>
      </c>
      <c r="L29" s="144">
        <v>2.2000000000000002</v>
      </c>
      <c r="M29" s="144">
        <v>0</v>
      </c>
      <c r="N29" s="144">
        <v>0.2</v>
      </c>
      <c r="O29" s="144">
        <v>0</v>
      </c>
      <c r="P29" s="144">
        <v>0</v>
      </c>
      <c r="Q29" s="144">
        <v>0</v>
      </c>
      <c r="R29" s="144">
        <v>0</v>
      </c>
      <c r="S29" s="144">
        <v>4.4000000000000004</v>
      </c>
      <c r="T29" s="144">
        <v>0</v>
      </c>
      <c r="U29" s="144">
        <v>0</v>
      </c>
      <c r="V29" s="144">
        <v>0</v>
      </c>
      <c r="W29" s="144">
        <v>0</v>
      </c>
      <c r="X29" s="144">
        <v>0</v>
      </c>
      <c r="Y29" s="144">
        <v>0</v>
      </c>
      <c r="Z29" s="144">
        <v>0</v>
      </c>
      <c r="AA29" s="144">
        <v>0</v>
      </c>
      <c r="AB29" s="144">
        <v>0</v>
      </c>
      <c r="AC29" s="144">
        <v>0</v>
      </c>
      <c r="AD29" s="144">
        <v>0</v>
      </c>
      <c r="AE29" s="144">
        <v>0</v>
      </c>
      <c r="AF29" s="140">
        <f t="shared" si="4"/>
        <v>41.800000000000004</v>
      </c>
      <c r="AG29" s="141">
        <f t="shared" si="5"/>
        <v>17</v>
      </c>
      <c r="AH29" s="142">
        <f t="shared" si="6"/>
        <v>24</v>
      </c>
    </row>
    <row r="30" spans="1:35" x14ac:dyDescent="0.2">
      <c r="A30" s="143" t="s">
        <v>213</v>
      </c>
      <c r="B30" s="144">
        <v>0</v>
      </c>
      <c r="C30" s="144">
        <v>0</v>
      </c>
      <c r="D30" s="144">
        <v>0</v>
      </c>
      <c r="E30" s="144">
        <v>0</v>
      </c>
      <c r="F30" s="144">
        <v>0</v>
      </c>
      <c r="G30" s="144">
        <v>0</v>
      </c>
      <c r="H30" s="144">
        <v>0</v>
      </c>
      <c r="I30" s="144">
        <v>0</v>
      </c>
      <c r="J30" s="144">
        <v>1.6</v>
      </c>
      <c r="K30" s="144">
        <v>37.4</v>
      </c>
      <c r="L30" s="144">
        <v>0</v>
      </c>
      <c r="M30" s="144">
        <v>0</v>
      </c>
      <c r="N30" s="144">
        <v>0</v>
      </c>
      <c r="O30" s="144">
        <v>0</v>
      </c>
      <c r="P30" s="144">
        <v>0</v>
      </c>
      <c r="Q30" s="144">
        <v>0.2</v>
      </c>
      <c r="R30" s="144">
        <v>10.199999999999999</v>
      </c>
      <c r="S30" s="144">
        <v>0.2</v>
      </c>
      <c r="T30" s="144">
        <v>0</v>
      </c>
      <c r="U30" s="144">
        <v>0</v>
      </c>
      <c r="V30" s="144">
        <v>0</v>
      </c>
      <c r="W30" s="144">
        <v>0</v>
      </c>
      <c r="X30" s="144">
        <v>0</v>
      </c>
      <c r="Y30" s="144">
        <v>0</v>
      </c>
      <c r="Z30" s="144">
        <v>0</v>
      </c>
      <c r="AA30" s="144">
        <v>0</v>
      </c>
      <c r="AB30" s="144">
        <v>0</v>
      </c>
      <c r="AC30" s="144">
        <v>0</v>
      </c>
      <c r="AD30" s="144">
        <v>0</v>
      </c>
      <c r="AE30" s="144">
        <v>0</v>
      </c>
      <c r="AF30" s="140">
        <f t="shared" si="4"/>
        <v>49.600000000000009</v>
      </c>
      <c r="AG30" s="141">
        <f t="shared" si="5"/>
        <v>37.4</v>
      </c>
      <c r="AH30" s="142">
        <f t="shared" si="6"/>
        <v>25</v>
      </c>
    </row>
    <row r="31" spans="1:35" x14ac:dyDescent="0.2">
      <c r="A31" s="143" t="s">
        <v>207</v>
      </c>
      <c r="B31" s="144">
        <v>0</v>
      </c>
      <c r="C31" s="144">
        <v>0</v>
      </c>
      <c r="D31" s="144">
        <v>0</v>
      </c>
      <c r="E31" s="144">
        <v>0</v>
      </c>
      <c r="F31" s="144">
        <v>0</v>
      </c>
      <c r="G31" s="144">
        <v>0</v>
      </c>
      <c r="H31" s="144">
        <v>0</v>
      </c>
      <c r="I31" s="144">
        <v>4.2</v>
      </c>
      <c r="J31" s="144">
        <v>11.6</v>
      </c>
      <c r="K31" s="144">
        <v>4.4000000000000004</v>
      </c>
      <c r="L31" s="144">
        <v>0</v>
      </c>
      <c r="M31" s="144">
        <v>0</v>
      </c>
      <c r="N31" s="144">
        <v>0</v>
      </c>
      <c r="O31" s="144">
        <v>0</v>
      </c>
      <c r="P31" s="144">
        <v>0</v>
      </c>
      <c r="Q31" s="144">
        <v>0</v>
      </c>
      <c r="R31" s="144">
        <v>16.399999999999999</v>
      </c>
      <c r="S31" s="144">
        <v>0.4</v>
      </c>
      <c r="T31" s="144">
        <v>0</v>
      </c>
      <c r="U31" s="144">
        <v>0</v>
      </c>
      <c r="V31" s="144">
        <v>0</v>
      </c>
      <c r="W31" s="144">
        <v>0</v>
      </c>
      <c r="X31" s="144">
        <v>0</v>
      </c>
      <c r="Y31" s="144">
        <v>0</v>
      </c>
      <c r="Z31" s="144">
        <v>0</v>
      </c>
      <c r="AA31" s="144">
        <v>0.2</v>
      </c>
      <c r="AB31" s="144">
        <v>0</v>
      </c>
      <c r="AC31" s="144">
        <v>0</v>
      </c>
      <c r="AD31" s="144">
        <v>0</v>
      </c>
      <c r="AE31" s="144">
        <v>0</v>
      </c>
      <c r="AF31" s="140">
        <f t="shared" si="4"/>
        <v>37.200000000000003</v>
      </c>
      <c r="AG31" s="141">
        <f t="shared" si="5"/>
        <v>16.399999999999999</v>
      </c>
      <c r="AH31" s="142">
        <f t="shared" si="6"/>
        <v>24</v>
      </c>
    </row>
    <row r="32" spans="1:35" x14ac:dyDescent="0.2">
      <c r="A32" s="143" t="s">
        <v>208</v>
      </c>
      <c r="B32" s="144">
        <v>0.8</v>
      </c>
      <c r="C32" s="144">
        <v>3</v>
      </c>
      <c r="D32" s="144">
        <v>0</v>
      </c>
      <c r="E32" s="144">
        <v>0</v>
      </c>
      <c r="F32" s="144">
        <v>0</v>
      </c>
      <c r="G32" s="144">
        <v>0</v>
      </c>
      <c r="H32" s="144">
        <v>5.2</v>
      </c>
      <c r="I32" s="144">
        <v>2.6</v>
      </c>
      <c r="J32" s="144">
        <v>29</v>
      </c>
      <c r="K32" s="144">
        <v>1</v>
      </c>
      <c r="L32" s="144">
        <v>0</v>
      </c>
      <c r="M32" s="144">
        <v>0</v>
      </c>
      <c r="N32" s="144">
        <v>0</v>
      </c>
      <c r="O32" s="144">
        <v>0</v>
      </c>
      <c r="P32" s="144">
        <v>0</v>
      </c>
      <c r="Q32" s="144">
        <v>0</v>
      </c>
      <c r="R32" s="144">
        <v>15</v>
      </c>
      <c r="S32" s="144">
        <v>0</v>
      </c>
      <c r="T32" s="144">
        <v>0.6</v>
      </c>
      <c r="U32" s="144">
        <v>0.8</v>
      </c>
      <c r="V32" s="144">
        <v>0</v>
      </c>
      <c r="W32" s="144">
        <v>0</v>
      </c>
      <c r="X32" s="144">
        <v>0</v>
      </c>
      <c r="Y32" s="144">
        <v>0</v>
      </c>
      <c r="Z32" s="144">
        <v>0</v>
      </c>
      <c r="AA32" s="144">
        <v>0</v>
      </c>
      <c r="AB32" s="144">
        <v>0</v>
      </c>
      <c r="AC32" s="144">
        <v>0</v>
      </c>
      <c r="AD32" s="144">
        <v>0</v>
      </c>
      <c r="AE32" s="144">
        <v>0</v>
      </c>
      <c r="AF32" s="140">
        <f t="shared" si="4"/>
        <v>58</v>
      </c>
      <c r="AG32" s="141">
        <f t="shared" si="5"/>
        <v>29</v>
      </c>
      <c r="AH32" s="142">
        <f t="shared" si="6"/>
        <v>21</v>
      </c>
    </row>
    <row r="33" spans="1:36" x14ac:dyDescent="0.2">
      <c r="A33" s="143" t="s">
        <v>3</v>
      </c>
      <c r="B33" s="144">
        <v>0.2</v>
      </c>
      <c r="C33" s="144">
        <v>0</v>
      </c>
      <c r="D33" s="144">
        <v>0.2</v>
      </c>
      <c r="E33" s="144">
        <v>0</v>
      </c>
      <c r="F33" s="144">
        <v>0</v>
      </c>
      <c r="G33" s="144">
        <v>0</v>
      </c>
      <c r="H33" s="144">
        <v>0</v>
      </c>
      <c r="I33" s="144">
        <v>0</v>
      </c>
      <c r="J33" s="144">
        <v>5</v>
      </c>
      <c r="K33" s="144">
        <v>10.4</v>
      </c>
      <c r="L33" s="144">
        <v>0.2</v>
      </c>
      <c r="M33" s="144">
        <v>0</v>
      </c>
      <c r="N33" s="144">
        <v>0</v>
      </c>
      <c r="O33" s="144">
        <v>0</v>
      </c>
      <c r="P33" s="144">
        <v>0</v>
      </c>
      <c r="Q33" s="144">
        <v>0</v>
      </c>
      <c r="R33" s="144">
        <v>22.6</v>
      </c>
      <c r="S33" s="144">
        <v>0.2</v>
      </c>
      <c r="T33" s="144">
        <v>0</v>
      </c>
      <c r="U33" s="144">
        <v>0.2</v>
      </c>
      <c r="V33" s="144">
        <v>0</v>
      </c>
      <c r="W33" s="144">
        <v>0</v>
      </c>
      <c r="X33" s="144">
        <v>0</v>
      </c>
      <c r="Y33" s="144">
        <v>0</v>
      </c>
      <c r="Z33" s="144">
        <v>0</v>
      </c>
      <c r="AA33" s="144">
        <v>0</v>
      </c>
      <c r="AB33" s="144">
        <v>0</v>
      </c>
      <c r="AC33" s="144">
        <v>0</v>
      </c>
      <c r="AD33" s="144">
        <v>0</v>
      </c>
      <c r="AE33" s="144">
        <v>0</v>
      </c>
      <c r="AF33" s="140">
        <f t="shared" si="4"/>
        <v>39.000000000000007</v>
      </c>
      <c r="AG33" s="141">
        <f t="shared" si="5"/>
        <v>22.6</v>
      </c>
      <c r="AH33" s="142">
        <f t="shared" si="6"/>
        <v>22</v>
      </c>
    </row>
    <row r="34" spans="1:36" x14ac:dyDescent="0.2">
      <c r="A34" s="143" t="s">
        <v>214</v>
      </c>
      <c r="B34" s="144">
        <v>0</v>
      </c>
      <c r="C34" s="144">
        <v>0</v>
      </c>
      <c r="D34" s="144">
        <v>0.4</v>
      </c>
      <c r="E34" s="144">
        <v>0</v>
      </c>
      <c r="F34" s="144">
        <v>0</v>
      </c>
      <c r="G34" s="144">
        <v>0</v>
      </c>
      <c r="H34" s="144">
        <v>0</v>
      </c>
      <c r="I34" s="144">
        <v>6.6</v>
      </c>
      <c r="J34" s="144">
        <v>1.2</v>
      </c>
      <c r="K34" s="144">
        <v>6.2</v>
      </c>
      <c r="L34" s="144">
        <v>0</v>
      </c>
      <c r="M34" s="144">
        <v>0</v>
      </c>
      <c r="N34" s="144">
        <v>0</v>
      </c>
      <c r="O34" s="144">
        <v>0</v>
      </c>
      <c r="P34" s="144">
        <v>0</v>
      </c>
      <c r="Q34" s="144">
        <v>0</v>
      </c>
      <c r="R34" s="144">
        <v>22.8</v>
      </c>
      <c r="S34" s="144">
        <v>0</v>
      </c>
      <c r="T34" s="144">
        <v>0</v>
      </c>
      <c r="U34" s="144">
        <v>0</v>
      </c>
      <c r="V34" s="144">
        <v>0</v>
      </c>
      <c r="W34" s="144">
        <v>0</v>
      </c>
      <c r="X34" s="144">
        <v>0</v>
      </c>
      <c r="Y34" s="144">
        <v>0</v>
      </c>
      <c r="Z34" s="144">
        <v>0</v>
      </c>
      <c r="AA34" s="144">
        <v>0</v>
      </c>
      <c r="AB34" s="144">
        <v>0</v>
      </c>
      <c r="AC34" s="144">
        <v>0</v>
      </c>
      <c r="AD34" s="144">
        <v>0</v>
      </c>
      <c r="AE34" s="144">
        <v>0</v>
      </c>
      <c r="AF34" s="140">
        <f t="shared" si="4"/>
        <v>37.200000000000003</v>
      </c>
      <c r="AG34" s="141">
        <f t="shared" si="5"/>
        <v>22.8</v>
      </c>
      <c r="AH34" s="142">
        <f t="shared" si="6"/>
        <v>25</v>
      </c>
    </row>
    <row r="35" spans="1:36" x14ac:dyDescent="0.2">
      <c r="A35" s="143" t="s">
        <v>209</v>
      </c>
      <c r="B35" s="144">
        <v>9.4</v>
      </c>
      <c r="C35" s="144">
        <v>7</v>
      </c>
      <c r="D35" s="144">
        <v>0.2</v>
      </c>
      <c r="E35" s="144">
        <v>0</v>
      </c>
      <c r="F35" s="144">
        <v>0</v>
      </c>
      <c r="G35" s="144">
        <v>5.8</v>
      </c>
      <c r="H35" s="144">
        <v>2.4</v>
      </c>
      <c r="I35" s="144">
        <v>0</v>
      </c>
      <c r="J35" s="144">
        <v>83.2</v>
      </c>
      <c r="K35" s="144">
        <v>0.2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144">
        <v>0</v>
      </c>
      <c r="R35" s="144">
        <v>19</v>
      </c>
      <c r="S35" s="144">
        <v>0</v>
      </c>
      <c r="T35" s="144">
        <v>4.2</v>
      </c>
      <c r="U35" s="144">
        <v>0.2</v>
      </c>
      <c r="V35" s="144">
        <v>0</v>
      </c>
      <c r="W35" s="144">
        <v>0</v>
      </c>
      <c r="X35" s="144">
        <v>0</v>
      </c>
      <c r="Y35" s="144">
        <v>0</v>
      </c>
      <c r="Z35" s="144">
        <v>0</v>
      </c>
      <c r="AA35" s="144">
        <v>0</v>
      </c>
      <c r="AB35" s="144">
        <v>0</v>
      </c>
      <c r="AC35" s="144">
        <v>0</v>
      </c>
      <c r="AD35" s="144">
        <v>0</v>
      </c>
      <c r="AE35" s="144">
        <v>0</v>
      </c>
      <c r="AF35" s="140">
        <f t="shared" si="4"/>
        <v>131.6</v>
      </c>
      <c r="AG35" s="141">
        <f t="shared" si="5"/>
        <v>83.2</v>
      </c>
      <c r="AH35" s="142">
        <f t="shared" si="6"/>
        <v>20</v>
      </c>
    </row>
    <row r="36" spans="1:36" x14ac:dyDescent="0.2">
      <c r="A36" s="143" t="s">
        <v>5</v>
      </c>
      <c r="B36" s="144">
        <v>0</v>
      </c>
      <c r="C36" s="144">
        <v>1.6</v>
      </c>
      <c r="D36" s="144">
        <v>0.4</v>
      </c>
      <c r="E36" s="144">
        <v>0</v>
      </c>
      <c r="F36" s="144">
        <v>0</v>
      </c>
      <c r="G36" s="144">
        <v>0</v>
      </c>
      <c r="H36" s="144">
        <v>4.8</v>
      </c>
      <c r="I36" s="144">
        <v>2.2000000000000002</v>
      </c>
      <c r="J36" s="144">
        <v>36.6</v>
      </c>
      <c r="K36" s="144">
        <v>1.4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144">
        <v>0</v>
      </c>
      <c r="R36" s="144">
        <v>15.6</v>
      </c>
      <c r="S36" s="144">
        <v>0</v>
      </c>
      <c r="T36" s="144">
        <v>0</v>
      </c>
      <c r="U36" s="144">
        <v>0.2</v>
      </c>
      <c r="V36" s="144">
        <v>0.2</v>
      </c>
      <c r="W36" s="144">
        <v>0</v>
      </c>
      <c r="X36" s="144">
        <v>0.2</v>
      </c>
      <c r="Y36" s="144">
        <v>0</v>
      </c>
      <c r="Z36" s="144">
        <v>0</v>
      </c>
      <c r="AA36" s="144">
        <v>0.2</v>
      </c>
      <c r="AB36" s="144">
        <v>0.2</v>
      </c>
      <c r="AC36" s="144">
        <v>0</v>
      </c>
      <c r="AD36" s="144">
        <v>0.2</v>
      </c>
      <c r="AE36" s="144">
        <v>0.2</v>
      </c>
      <c r="AF36" s="140">
        <f t="shared" si="4"/>
        <v>64.000000000000014</v>
      </c>
      <c r="AG36" s="141">
        <f t="shared" si="5"/>
        <v>36.6</v>
      </c>
      <c r="AH36" s="142">
        <f t="shared" si="6"/>
        <v>16</v>
      </c>
    </row>
    <row r="37" spans="1:36" x14ac:dyDescent="0.2">
      <c r="A37" s="143" t="s">
        <v>210</v>
      </c>
      <c r="B37" s="144">
        <v>0</v>
      </c>
      <c r="C37" s="144">
        <v>0</v>
      </c>
      <c r="D37" s="144">
        <v>0</v>
      </c>
      <c r="E37" s="144">
        <v>0</v>
      </c>
      <c r="F37" s="144">
        <v>0</v>
      </c>
      <c r="G37" s="144">
        <v>0.2</v>
      </c>
      <c r="H37" s="144">
        <v>0</v>
      </c>
      <c r="I37" s="144">
        <v>0.2</v>
      </c>
      <c r="J37" s="144">
        <v>4.2</v>
      </c>
      <c r="K37" s="144">
        <v>9.8000000000000007</v>
      </c>
      <c r="L37" s="144">
        <v>1</v>
      </c>
      <c r="M37" s="144">
        <v>0</v>
      </c>
      <c r="N37" s="144">
        <v>0.2</v>
      </c>
      <c r="O37" s="144">
        <v>0.2</v>
      </c>
      <c r="P37" s="144">
        <v>0</v>
      </c>
      <c r="Q37" s="144">
        <v>0</v>
      </c>
      <c r="R37" s="144">
        <v>25</v>
      </c>
      <c r="S37" s="144">
        <v>18.8</v>
      </c>
      <c r="T37" s="144">
        <v>0.2</v>
      </c>
      <c r="U37" s="144">
        <v>0</v>
      </c>
      <c r="V37" s="144">
        <v>0</v>
      </c>
      <c r="W37" s="144">
        <v>0</v>
      </c>
      <c r="X37" s="144">
        <v>0</v>
      </c>
      <c r="Y37" s="144">
        <v>0</v>
      </c>
      <c r="Z37" s="144">
        <v>0</v>
      </c>
      <c r="AA37" s="144">
        <v>0</v>
      </c>
      <c r="AB37" s="144">
        <v>0</v>
      </c>
      <c r="AC37" s="144">
        <v>0</v>
      </c>
      <c r="AD37" s="144">
        <v>0</v>
      </c>
      <c r="AE37" s="144">
        <v>0</v>
      </c>
      <c r="AF37" s="140">
        <f t="shared" si="4"/>
        <v>59.8</v>
      </c>
      <c r="AG37" s="141">
        <f t="shared" si="5"/>
        <v>25</v>
      </c>
      <c r="AH37" s="142">
        <f t="shared" si="6"/>
        <v>20</v>
      </c>
    </row>
    <row r="38" spans="1:36" x14ac:dyDescent="0.2">
      <c r="A38" s="143" t="s">
        <v>211</v>
      </c>
      <c r="B38" s="144">
        <v>0</v>
      </c>
      <c r="C38" s="144">
        <v>0.2</v>
      </c>
      <c r="D38" s="144">
        <v>0</v>
      </c>
      <c r="E38" s="144">
        <v>0.2</v>
      </c>
      <c r="F38" s="144">
        <v>0</v>
      </c>
      <c r="G38" s="144">
        <v>0</v>
      </c>
      <c r="H38" s="144">
        <v>0</v>
      </c>
      <c r="I38" s="144">
        <v>52.6</v>
      </c>
      <c r="J38" s="144">
        <v>3.4</v>
      </c>
      <c r="K38" s="144">
        <v>2.2000000000000002</v>
      </c>
      <c r="L38" s="144">
        <v>0.2</v>
      </c>
      <c r="M38" s="144">
        <v>0</v>
      </c>
      <c r="N38" s="144">
        <v>0</v>
      </c>
      <c r="O38" s="144">
        <v>0</v>
      </c>
      <c r="P38" s="144">
        <v>0</v>
      </c>
      <c r="Q38" s="144">
        <v>0</v>
      </c>
      <c r="R38" s="144">
        <v>4.5999999999999996</v>
      </c>
      <c r="S38" s="144">
        <v>15.4</v>
      </c>
      <c r="T38" s="144">
        <v>0</v>
      </c>
      <c r="U38" s="144">
        <v>0.2</v>
      </c>
      <c r="V38" s="144">
        <v>0</v>
      </c>
      <c r="W38" s="144">
        <v>0</v>
      </c>
      <c r="X38" s="144">
        <v>0</v>
      </c>
      <c r="Y38" s="144">
        <v>0</v>
      </c>
      <c r="Z38" s="144">
        <v>0</v>
      </c>
      <c r="AA38" s="144">
        <v>0</v>
      </c>
      <c r="AB38" s="144">
        <v>0</v>
      </c>
      <c r="AC38" s="144">
        <v>0</v>
      </c>
      <c r="AD38" s="144">
        <v>0</v>
      </c>
      <c r="AE38" s="144">
        <v>0</v>
      </c>
      <c r="AF38" s="140">
        <f t="shared" si="4"/>
        <v>79.000000000000014</v>
      </c>
      <c r="AG38" s="141">
        <f t="shared" si="5"/>
        <v>52.6</v>
      </c>
      <c r="AH38" s="142">
        <f t="shared" si="6"/>
        <v>21</v>
      </c>
    </row>
    <row r="39" spans="1:36" x14ac:dyDescent="0.2">
      <c r="A39" s="143" t="s">
        <v>215</v>
      </c>
      <c r="B39" s="144">
        <v>7.8</v>
      </c>
      <c r="C39" s="144">
        <v>0</v>
      </c>
      <c r="D39" s="144">
        <v>0</v>
      </c>
      <c r="E39" s="144">
        <v>0</v>
      </c>
      <c r="F39" s="144">
        <v>0</v>
      </c>
      <c r="G39" s="144">
        <v>0</v>
      </c>
      <c r="H39" s="144">
        <v>0</v>
      </c>
      <c r="I39" s="144">
        <v>2.4</v>
      </c>
      <c r="J39" s="144">
        <v>4.4000000000000004</v>
      </c>
      <c r="K39" s="144">
        <v>1.2</v>
      </c>
      <c r="L39" s="144">
        <v>0</v>
      </c>
      <c r="M39" s="144">
        <v>0</v>
      </c>
      <c r="N39" s="144">
        <v>0</v>
      </c>
      <c r="O39" s="144">
        <v>0</v>
      </c>
      <c r="P39" s="144">
        <v>2.2000000000000002</v>
      </c>
      <c r="Q39" s="144">
        <v>0</v>
      </c>
      <c r="R39" s="144">
        <v>7</v>
      </c>
      <c r="S39" s="144">
        <v>8.8000000000000007</v>
      </c>
      <c r="T39" s="144">
        <v>0.2</v>
      </c>
      <c r="U39" s="144">
        <v>1.6</v>
      </c>
      <c r="V39" s="144">
        <v>0</v>
      </c>
      <c r="W39" s="144">
        <v>0</v>
      </c>
      <c r="X39" s="144">
        <v>0</v>
      </c>
      <c r="Y39" s="144">
        <v>0</v>
      </c>
      <c r="Z39" s="144">
        <v>0</v>
      </c>
      <c r="AA39" s="144">
        <v>0</v>
      </c>
      <c r="AB39" s="144">
        <v>0</v>
      </c>
      <c r="AC39" s="144">
        <v>0</v>
      </c>
      <c r="AD39" s="144">
        <v>0</v>
      </c>
      <c r="AE39" s="144">
        <v>0</v>
      </c>
      <c r="AF39" s="140">
        <f t="shared" si="4"/>
        <v>35.6</v>
      </c>
      <c r="AG39" s="141">
        <f t="shared" si="5"/>
        <v>8.8000000000000007</v>
      </c>
      <c r="AH39" s="142">
        <f t="shared" si="6"/>
        <v>21</v>
      </c>
      <c r="AJ39" t="s">
        <v>23</v>
      </c>
    </row>
    <row r="40" spans="1:36" x14ac:dyDescent="0.2">
      <c r="A40" s="59" t="s">
        <v>10</v>
      </c>
      <c r="B40" s="13">
        <f t="shared" ref="B40:AG40" si="7">MAX(B5:B19)</f>
        <v>2.2000000000000002</v>
      </c>
      <c r="C40" s="13">
        <f t="shared" si="7"/>
        <v>4.8000000000000007</v>
      </c>
      <c r="D40" s="13">
        <f t="shared" si="7"/>
        <v>0.2</v>
      </c>
      <c r="E40" s="13">
        <f t="shared" si="7"/>
        <v>0.2</v>
      </c>
      <c r="F40" s="13">
        <f t="shared" si="7"/>
        <v>0.2</v>
      </c>
      <c r="G40" s="13">
        <f t="shared" si="7"/>
        <v>0</v>
      </c>
      <c r="H40" s="13">
        <f t="shared" si="7"/>
        <v>16.399999999999999</v>
      </c>
      <c r="I40" s="13">
        <f t="shared" si="7"/>
        <v>58.8</v>
      </c>
      <c r="J40" s="13">
        <f t="shared" si="7"/>
        <v>44.399999999999991</v>
      </c>
      <c r="K40" s="13">
        <f t="shared" si="7"/>
        <v>20.599999999999998</v>
      </c>
      <c r="L40" s="13">
        <f t="shared" si="7"/>
        <v>1.7999999999999998</v>
      </c>
      <c r="M40" s="13">
        <f t="shared" si="7"/>
        <v>0.4</v>
      </c>
      <c r="N40" s="13">
        <f t="shared" si="7"/>
        <v>0.4</v>
      </c>
      <c r="O40" s="13">
        <f t="shared" si="7"/>
        <v>0.4</v>
      </c>
      <c r="P40" s="13">
        <f t="shared" si="7"/>
        <v>0.8</v>
      </c>
      <c r="Q40" s="13">
        <f t="shared" si="7"/>
        <v>2.6</v>
      </c>
      <c r="R40" s="13">
        <f t="shared" si="7"/>
        <v>26.400000000000002</v>
      </c>
      <c r="S40" s="13">
        <f t="shared" si="7"/>
        <v>16</v>
      </c>
      <c r="T40" s="13">
        <f t="shared" si="7"/>
        <v>5.6</v>
      </c>
      <c r="U40" s="13">
        <f t="shared" si="7"/>
        <v>1</v>
      </c>
      <c r="V40" s="13">
        <f t="shared" si="7"/>
        <v>0.4</v>
      </c>
      <c r="W40" s="13">
        <f t="shared" si="7"/>
        <v>0.2</v>
      </c>
      <c r="X40" s="13">
        <f t="shared" si="7"/>
        <v>0.4</v>
      </c>
      <c r="Y40" s="13">
        <f t="shared" si="7"/>
        <v>0.4</v>
      </c>
      <c r="Z40" s="13">
        <f t="shared" si="7"/>
        <v>0.4</v>
      </c>
      <c r="AA40" s="13">
        <f t="shared" si="7"/>
        <v>0.4</v>
      </c>
      <c r="AB40" s="13">
        <f t="shared" si="7"/>
        <v>0.2</v>
      </c>
      <c r="AC40" s="13">
        <f t="shared" si="7"/>
        <v>0</v>
      </c>
      <c r="AD40" s="13">
        <f t="shared" si="7"/>
        <v>0.8</v>
      </c>
      <c r="AE40" s="13">
        <f t="shared" si="7"/>
        <v>0.2</v>
      </c>
      <c r="AF40" s="120">
        <f t="shared" si="7"/>
        <v>107.2</v>
      </c>
      <c r="AG40" s="121">
        <f t="shared" si="7"/>
        <v>58.8</v>
      </c>
      <c r="AH40" s="175"/>
      <c r="AI40" s="5"/>
    </row>
    <row r="41" spans="1:36" x14ac:dyDescent="0.2">
      <c r="A41" s="68" t="s">
        <v>11</v>
      </c>
      <c r="B41" s="106">
        <f t="shared" ref="B41:AF41" si="8">SUM(B5:B19)</f>
        <v>3.2000000000000006</v>
      </c>
      <c r="C41" s="106">
        <f t="shared" si="8"/>
        <v>9</v>
      </c>
      <c r="D41" s="106">
        <f t="shared" si="8"/>
        <v>0.2</v>
      </c>
      <c r="E41" s="106">
        <f t="shared" si="8"/>
        <v>0.2</v>
      </c>
      <c r="F41" s="106">
        <f t="shared" si="8"/>
        <v>0.2</v>
      </c>
      <c r="G41" s="106">
        <f t="shared" si="8"/>
        <v>0</v>
      </c>
      <c r="H41" s="106">
        <f t="shared" si="8"/>
        <v>34.200000000000003</v>
      </c>
      <c r="I41" s="106">
        <f t="shared" si="8"/>
        <v>127.8</v>
      </c>
      <c r="J41" s="106">
        <f t="shared" si="8"/>
        <v>77.999999999999986</v>
      </c>
      <c r="K41" s="106">
        <f t="shared" si="8"/>
        <v>61.800000000000004</v>
      </c>
      <c r="L41" s="106">
        <f t="shared" si="8"/>
        <v>3.4</v>
      </c>
      <c r="M41" s="106">
        <f t="shared" si="8"/>
        <v>1</v>
      </c>
      <c r="N41" s="106">
        <f t="shared" si="8"/>
        <v>1</v>
      </c>
      <c r="O41" s="106">
        <f t="shared" si="8"/>
        <v>1.2</v>
      </c>
      <c r="P41" s="106">
        <f t="shared" si="8"/>
        <v>1.2</v>
      </c>
      <c r="Q41" s="106">
        <f t="shared" si="8"/>
        <v>2.8000000000000003</v>
      </c>
      <c r="R41" s="106">
        <f t="shared" si="8"/>
        <v>86.600000000000009</v>
      </c>
      <c r="S41" s="106">
        <f t="shared" si="8"/>
        <v>57.8</v>
      </c>
      <c r="T41" s="106">
        <f t="shared" si="8"/>
        <v>8.6</v>
      </c>
      <c r="U41" s="106">
        <f t="shared" si="8"/>
        <v>2.4000000000000004</v>
      </c>
      <c r="V41" s="106">
        <f t="shared" si="8"/>
        <v>0.8</v>
      </c>
      <c r="W41" s="106">
        <f t="shared" si="8"/>
        <v>0.4</v>
      </c>
      <c r="X41" s="106">
        <f t="shared" si="8"/>
        <v>0.4</v>
      </c>
      <c r="Y41" s="106">
        <f t="shared" si="8"/>
        <v>0.60000000000000009</v>
      </c>
      <c r="Z41" s="106">
        <f t="shared" si="8"/>
        <v>0.60000000000000009</v>
      </c>
      <c r="AA41" s="106">
        <f t="shared" si="8"/>
        <v>0.4</v>
      </c>
      <c r="AB41" s="106">
        <f t="shared" si="8"/>
        <v>0.4</v>
      </c>
      <c r="AC41" s="106">
        <f t="shared" si="8"/>
        <v>0</v>
      </c>
      <c r="AD41" s="106">
        <f t="shared" si="8"/>
        <v>0.8</v>
      </c>
      <c r="AE41" s="106">
        <f t="shared" si="8"/>
        <v>0.8</v>
      </c>
      <c r="AF41" s="120">
        <f t="shared" si="8"/>
        <v>485.79999999999995</v>
      </c>
      <c r="AG41" s="98"/>
      <c r="AH41" s="176"/>
      <c r="AI41" s="8"/>
    </row>
    <row r="42" spans="1:36" x14ac:dyDescent="0.2">
      <c r="A42" s="47"/>
      <c r="B42" s="48"/>
      <c r="C42" s="48"/>
      <c r="D42" s="48" t="s">
        <v>76</v>
      </c>
      <c r="E42" s="48"/>
      <c r="F42" s="48"/>
      <c r="G42" s="48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55"/>
      <c r="AE42" s="61" t="s">
        <v>23</v>
      </c>
      <c r="AF42" s="52"/>
      <c r="AG42" s="56"/>
      <c r="AH42" s="54"/>
    </row>
    <row r="43" spans="1:36" x14ac:dyDescent="0.2">
      <c r="A43" s="47"/>
      <c r="B43" s="49" t="s">
        <v>77</v>
      </c>
      <c r="C43" s="49"/>
      <c r="D43" s="49"/>
      <c r="E43" s="49"/>
      <c r="F43" s="49"/>
      <c r="G43" s="49"/>
      <c r="H43" s="49"/>
      <c r="I43" s="49"/>
      <c r="J43" s="84"/>
      <c r="K43" s="84"/>
      <c r="L43" s="84"/>
      <c r="M43" s="84" t="s">
        <v>21</v>
      </c>
      <c r="N43" s="84"/>
      <c r="O43" s="84"/>
      <c r="P43" s="84"/>
      <c r="Q43" s="84"/>
      <c r="R43" s="84"/>
      <c r="S43" s="84"/>
      <c r="T43" s="147" t="s">
        <v>192</v>
      </c>
      <c r="U43" s="147"/>
      <c r="V43" s="147"/>
      <c r="W43" s="147"/>
      <c r="X43" s="147"/>
      <c r="Y43" s="84"/>
      <c r="Z43" s="84"/>
      <c r="AA43" s="84"/>
      <c r="AB43" s="84"/>
      <c r="AC43" s="84"/>
      <c r="AD43" s="84"/>
      <c r="AE43" s="84"/>
      <c r="AF43" s="52"/>
      <c r="AG43" s="84"/>
      <c r="AH43" s="54"/>
    </row>
    <row r="44" spans="1:36" x14ac:dyDescent="0.2">
      <c r="A44" s="50"/>
      <c r="B44" s="84"/>
      <c r="C44" s="84"/>
      <c r="D44" s="84"/>
      <c r="E44" s="84"/>
      <c r="F44" s="84"/>
      <c r="G44" s="84"/>
      <c r="H44" s="84"/>
      <c r="I44" s="84"/>
      <c r="J44" s="85"/>
      <c r="K44" s="85"/>
      <c r="L44" s="85"/>
      <c r="M44" s="85" t="s">
        <v>22</v>
      </c>
      <c r="N44" s="85"/>
      <c r="O44" s="85"/>
      <c r="P44" s="85"/>
      <c r="Q44" s="84"/>
      <c r="R44" s="84"/>
      <c r="S44" s="84"/>
      <c r="T44" s="148" t="s">
        <v>73</v>
      </c>
      <c r="U44" s="148"/>
      <c r="V44" s="148"/>
      <c r="W44" s="148"/>
      <c r="X44" s="148"/>
      <c r="Y44" s="84"/>
      <c r="Z44" s="84"/>
      <c r="AA44" s="84"/>
      <c r="AB44" s="84"/>
      <c r="AC44" s="84"/>
      <c r="AD44" s="55"/>
      <c r="AE44" s="55"/>
      <c r="AF44" s="52"/>
      <c r="AG44" s="84"/>
      <c r="AH44" s="51"/>
    </row>
    <row r="45" spans="1:36" x14ac:dyDescent="0.2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55"/>
      <c r="AE45" s="55"/>
      <c r="AF45" s="52"/>
      <c r="AG45" s="85"/>
      <c r="AH45" s="51"/>
    </row>
    <row r="46" spans="1:36" x14ac:dyDescent="0.2">
      <c r="A46" s="50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55"/>
      <c r="AF46" s="52"/>
      <c r="AG46" s="56"/>
      <c r="AH46" s="65"/>
    </row>
    <row r="47" spans="1:36" x14ac:dyDescent="0.2">
      <c r="A47" s="50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56"/>
      <c r="AF47" s="52"/>
      <c r="AG47" s="56"/>
      <c r="AH47" s="65"/>
    </row>
    <row r="48" spans="1:36" ht="13.5" thickBot="1" x14ac:dyDescent="0.25">
      <c r="A48" s="62"/>
      <c r="B48" s="63"/>
      <c r="C48" s="63"/>
      <c r="D48" s="63"/>
      <c r="E48" s="63"/>
      <c r="F48" s="63"/>
      <c r="G48" s="63" t="s">
        <v>23</v>
      </c>
      <c r="H48" s="63"/>
      <c r="I48" s="63"/>
      <c r="J48" s="63"/>
      <c r="K48" s="63"/>
      <c r="L48" s="63" t="s">
        <v>23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4"/>
      <c r="AG48" s="66"/>
      <c r="AH48" s="57" t="s">
        <v>23</v>
      </c>
    </row>
    <row r="51" spans="7:35" x14ac:dyDescent="0.2">
      <c r="G51" s="2" t="s">
        <v>23</v>
      </c>
    </row>
    <row r="52" spans="7:35" x14ac:dyDescent="0.2">
      <c r="Q52" s="2" t="s">
        <v>23</v>
      </c>
      <c r="T52" s="2" t="s">
        <v>23</v>
      </c>
      <c r="V52" s="2" t="s">
        <v>23</v>
      </c>
      <c r="X52" s="2" t="s">
        <v>23</v>
      </c>
      <c r="Z52" s="2" t="s">
        <v>23</v>
      </c>
      <c r="AI52" t="s">
        <v>23</v>
      </c>
    </row>
    <row r="53" spans="7:35" x14ac:dyDescent="0.2">
      <c r="J53" s="2" t="s">
        <v>23</v>
      </c>
      <c r="M53" s="2" t="s">
        <v>23</v>
      </c>
      <c r="P53" s="2" t="s">
        <v>23</v>
      </c>
      <c r="Q53" s="2" t="s">
        <v>23</v>
      </c>
      <c r="R53" s="2" t="s">
        <v>23</v>
      </c>
      <c r="S53" s="2" t="s">
        <v>23</v>
      </c>
      <c r="T53" s="2" t="s">
        <v>23</v>
      </c>
      <c r="W53" s="2" t="s">
        <v>23</v>
      </c>
      <c r="X53" s="2" t="s">
        <v>23</v>
      </c>
      <c r="Z53" s="2" t="s">
        <v>23</v>
      </c>
      <c r="AB53" s="2" t="s">
        <v>23</v>
      </c>
    </row>
    <row r="54" spans="7:35" x14ac:dyDescent="0.2">
      <c r="Q54" s="2" t="s">
        <v>23</v>
      </c>
      <c r="S54" s="2" t="s">
        <v>23</v>
      </c>
      <c r="V54" s="2" t="s">
        <v>23</v>
      </c>
      <c r="W54" s="2" t="s">
        <v>23</v>
      </c>
      <c r="AB54" s="2" t="s">
        <v>23</v>
      </c>
      <c r="AC54" s="2" t="s">
        <v>23</v>
      </c>
      <c r="AF54" s="7" t="s">
        <v>23</v>
      </c>
      <c r="AG54" s="1" t="s">
        <v>23</v>
      </c>
      <c r="AH54" s="10" t="s">
        <v>23</v>
      </c>
    </row>
    <row r="55" spans="7:35" x14ac:dyDescent="0.2">
      <c r="J55" s="2" t="s">
        <v>23</v>
      </c>
      <c r="O55" s="2" t="s">
        <v>189</v>
      </c>
      <c r="P55" s="2" t="s">
        <v>23</v>
      </c>
      <c r="S55" s="2" t="s">
        <v>23</v>
      </c>
      <c r="T55" s="2" t="s">
        <v>23</v>
      </c>
      <c r="U55" s="2" t="s">
        <v>23</v>
      </c>
      <c r="V55" s="2" t="s">
        <v>23</v>
      </c>
      <c r="Z55" s="2" t="s">
        <v>23</v>
      </c>
      <c r="AH55" s="10" t="s">
        <v>23</v>
      </c>
      <c r="AI55" t="s">
        <v>23</v>
      </c>
    </row>
    <row r="56" spans="7:35" x14ac:dyDescent="0.2">
      <c r="K56" s="2" t="s">
        <v>23</v>
      </c>
      <c r="L56" s="2" t="s">
        <v>23</v>
      </c>
      <c r="M56" s="2" t="s">
        <v>23</v>
      </c>
      <c r="P56" s="2" t="s">
        <v>23</v>
      </c>
      <c r="Q56" s="2" t="s">
        <v>23</v>
      </c>
      <c r="S56" s="2" t="s">
        <v>23</v>
      </c>
      <c r="W56" s="2" t="s">
        <v>23</v>
      </c>
      <c r="Z56" s="2" t="s">
        <v>23</v>
      </c>
      <c r="AB56" s="2" t="s">
        <v>23</v>
      </c>
    </row>
    <row r="57" spans="7:35" x14ac:dyDescent="0.2">
      <c r="H57" s="2" t="s">
        <v>23</v>
      </c>
      <c r="S57" s="2" t="s">
        <v>23</v>
      </c>
      <c r="W57" s="2" t="s">
        <v>23</v>
      </c>
      <c r="AA57" s="2" t="s">
        <v>23</v>
      </c>
    </row>
    <row r="58" spans="7:35" x14ac:dyDescent="0.2">
      <c r="Q58" s="2" t="s">
        <v>23</v>
      </c>
      <c r="R58" s="2" t="s">
        <v>23</v>
      </c>
      <c r="AE58" s="2" t="s">
        <v>23</v>
      </c>
    </row>
    <row r="59" spans="7:35" x14ac:dyDescent="0.2">
      <c r="S59" s="2" t="s">
        <v>23</v>
      </c>
      <c r="X59" s="2" t="s">
        <v>23</v>
      </c>
      <c r="AC59" s="2" t="s">
        <v>23</v>
      </c>
      <c r="AH59" s="10" t="s">
        <v>23</v>
      </c>
      <c r="AI59" s="12" t="s">
        <v>23</v>
      </c>
    </row>
    <row r="60" spans="7:35" x14ac:dyDescent="0.2">
      <c r="Y60" s="2" t="s">
        <v>23</v>
      </c>
    </row>
    <row r="61" spans="7:35" x14ac:dyDescent="0.2">
      <c r="AI61" t="s">
        <v>23</v>
      </c>
    </row>
    <row r="62" spans="7:35" x14ac:dyDescent="0.2">
      <c r="AH62" s="10" t="s">
        <v>23</v>
      </c>
    </row>
    <row r="64" spans="7:35" x14ac:dyDescent="0.2">
      <c r="S64" s="2" t="s">
        <v>23</v>
      </c>
    </row>
    <row r="66" spans="20:33" x14ac:dyDescent="0.2">
      <c r="AG66" s="119" t="s">
        <v>189</v>
      </c>
    </row>
    <row r="72" spans="20:33" x14ac:dyDescent="0.2">
      <c r="T72" s="2" t="s">
        <v>23</v>
      </c>
    </row>
  </sheetData>
  <sortState ref="A5:AI49">
    <sortCondition ref="A5:A49"/>
  </sortState>
  <mergeCells count="36">
    <mergeCell ref="A2:A4"/>
    <mergeCell ref="B3:B4"/>
    <mergeCell ref="C3:C4"/>
    <mergeCell ref="D3:D4"/>
    <mergeCell ref="B2:AG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H40:AH41"/>
    <mergeCell ref="S3:S4"/>
    <mergeCell ref="T43:X43"/>
    <mergeCell ref="R3:R4"/>
    <mergeCell ref="T44:X44"/>
    <mergeCell ref="V3:V4"/>
    <mergeCell ref="A1:AG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TempInstantânea</vt:lpstr>
      <vt:lpstr>TempMax</vt:lpstr>
      <vt:lpstr>TempMin</vt:lpstr>
      <vt:lpstr>UmidInstantânea</vt:lpstr>
      <vt:lpstr>UmidMax</vt:lpstr>
      <vt:lpstr>UmidMin</vt:lpstr>
      <vt:lpstr>VelVentoMax</vt:lpstr>
      <vt:lpstr>RajadaVento</vt:lpstr>
      <vt:lpstr>Chuva</vt:lpstr>
      <vt:lpstr>ESTAÇÃO METEOROLÓGICA</vt:lpstr>
      <vt:lpstr>Chuva!Area_de_impressao</vt:lpstr>
      <vt:lpstr>RajadaVento!Area_de_impressao</vt:lpstr>
      <vt:lpstr>TempInstantânea!Area_de_impressao</vt:lpstr>
      <vt:lpstr>TempMax!Area_de_impressao</vt:lpstr>
      <vt:lpstr>TempMin!Area_de_impressao</vt:lpstr>
      <vt:lpstr>UmidInstantânea!Area_de_impressao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Pedro Vinicius Pontes de Oliveira</cp:lastModifiedBy>
  <cp:lastPrinted>2018-11-22T17:22:01Z</cp:lastPrinted>
  <dcterms:created xsi:type="dcterms:W3CDTF">2008-08-15T13:32:29Z</dcterms:created>
  <dcterms:modified xsi:type="dcterms:W3CDTF">2023-01-19T18:49:44Z</dcterms:modified>
</cp:coreProperties>
</file>