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13005" windowHeight="8790" tabRatio="878" activeTab="8"/>
  </bookViews>
  <sheets>
    <sheet name="TempInstantânea" sheetId="4" r:id="rId1"/>
    <sheet name="TempMax" sheetId="5" r:id="rId2"/>
    <sheet name="TempMin" sheetId="6" r:id="rId3"/>
    <sheet name="UmidInstantânea" sheetId="7" r:id="rId4"/>
    <sheet name="UmidMax" sheetId="8" r:id="rId5"/>
    <sheet name="UmidMin" sheetId="9" r:id="rId6"/>
    <sheet name="VelVentoMax" sheetId="12" r:id="rId7"/>
    <sheet name="RajadaVento" sheetId="15" r:id="rId8"/>
    <sheet name="Chuva" sheetId="14" r:id="rId9"/>
    <sheet name="ESTAÇÃO METEOROLÓGICA" sheetId="16" r:id="rId10"/>
  </sheets>
  <definedNames>
    <definedName name="_xlnm.Print_Area" localSheetId="8">Chuva!$A$1:$AI$11</definedName>
    <definedName name="_xlnm.Print_Area" localSheetId="7">RajadaVento!$A$1:$AG$4</definedName>
    <definedName name="_xlnm.Print_Area" localSheetId="0">TempInstantânea!$A$1:$AG$4</definedName>
    <definedName name="_xlnm.Print_Area" localSheetId="1">TempMax!$A$1:$AH$4</definedName>
    <definedName name="_xlnm.Print_Area" localSheetId="2">TempMin!$A$1:$AH$4</definedName>
    <definedName name="_xlnm.Print_Area" localSheetId="3">UmidInstantânea!$A$1:$AG$4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I6" i="14" l="1"/>
  <c r="AG6" i="14"/>
  <c r="AH6" i="14"/>
  <c r="AG6" i="15"/>
  <c r="AH6" i="15"/>
  <c r="AG7" i="15"/>
  <c r="AH7" i="15"/>
  <c r="AG6" i="12"/>
  <c r="AH6" i="12"/>
  <c r="AG6" i="9"/>
  <c r="AH6" i="9"/>
  <c r="AG7" i="9"/>
  <c r="AH7" i="9"/>
  <c r="AG6" i="8"/>
  <c r="AH6" i="8"/>
  <c r="AG7" i="8"/>
  <c r="AH7" i="8"/>
  <c r="AG6" i="7"/>
  <c r="AG6" i="6"/>
  <c r="AH6" i="6"/>
  <c r="AG6" i="5"/>
  <c r="AH6" i="5"/>
  <c r="AG6" i="4"/>
  <c r="AI7" i="14" l="1"/>
  <c r="AG7" i="14"/>
  <c r="AH7" i="14"/>
  <c r="AG7" i="12"/>
  <c r="AH7" i="12"/>
  <c r="AG7" i="7"/>
  <c r="AG7" i="6"/>
  <c r="AH7" i="6"/>
  <c r="AG7" i="5"/>
  <c r="AH7" i="5"/>
  <c r="I20" i="5"/>
  <c r="AG7" i="4"/>
  <c r="AG8" i="4"/>
  <c r="AI37" i="14" l="1"/>
  <c r="AI38" i="14"/>
  <c r="AI39" i="14"/>
  <c r="AI36" i="14"/>
  <c r="AI19" i="14"/>
  <c r="AI20" i="14"/>
  <c r="AI21" i="14"/>
  <c r="AI22" i="14"/>
  <c r="AI23" i="14"/>
  <c r="AI24" i="14"/>
  <c r="AI25" i="14"/>
  <c r="AI26" i="14"/>
  <c r="AI27" i="14"/>
  <c r="AI28" i="14"/>
  <c r="AI29" i="14"/>
  <c r="AI30" i="14"/>
  <c r="AI31" i="14"/>
  <c r="AI32" i="14"/>
  <c r="AI33" i="14"/>
  <c r="AI34" i="14"/>
  <c r="AI35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38" i="14"/>
  <c r="AG39" i="14"/>
  <c r="O40" i="14"/>
  <c r="O41" i="14"/>
  <c r="B51" i="8" l="1"/>
  <c r="B20" i="6"/>
  <c r="B20" i="7" l="1"/>
  <c r="B20" i="5"/>
  <c r="B20" i="4" l="1"/>
  <c r="B40" i="14" l="1"/>
  <c r="B41" i="14"/>
  <c r="AG12" i="5"/>
  <c r="AH12" i="5"/>
  <c r="AG13" i="5"/>
  <c r="AH13" i="5"/>
  <c r="AG14" i="5"/>
  <c r="AH14" i="5"/>
  <c r="AG15" i="5"/>
  <c r="AH15" i="5"/>
  <c r="AG16" i="5"/>
  <c r="AH16" i="5"/>
  <c r="AG17" i="5"/>
  <c r="AH17" i="5"/>
  <c r="AG18" i="5"/>
  <c r="AH18" i="5"/>
  <c r="AG19" i="5"/>
  <c r="AH19" i="5"/>
  <c r="C20" i="5"/>
  <c r="D20" i="5"/>
  <c r="E20" i="5"/>
  <c r="F20" i="5"/>
  <c r="G20" i="5"/>
  <c r="H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12" i="4" l="1"/>
  <c r="AG12" i="14"/>
  <c r="AG11" i="15" l="1"/>
  <c r="AG11" i="12"/>
  <c r="AG12" i="9"/>
  <c r="AG8" i="6" l="1"/>
  <c r="AH8" i="6"/>
  <c r="AG9" i="6"/>
  <c r="AH9" i="6"/>
  <c r="AG10" i="6"/>
  <c r="AH10" i="6"/>
  <c r="AG9" i="4" l="1"/>
  <c r="AG10" i="4"/>
  <c r="AG11" i="4"/>
  <c r="AG13" i="4"/>
  <c r="AG14" i="4"/>
  <c r="AG15" i="4"/>
  <c r="AG16" i="4"/>
  <c r="AG17" i="4"/>
  <c r="AG18" i="4"/>
  <c r="AG19" i="4"/>
  <c r="AG8" i="5"/>
  <c r="AH8" i="5"/>
  <c r="AG9" i="5"/>
  <c r="AH9" i="5"/>
  <c r="AG10" i="5"/>
  <c r="AH10" i="5"/>
  <c r="AG11" i="5"/>
  <c r="AH11" i="5"/>
  <c r="AG11" i="6"/>
  <c r="AH11" i="6"/>
  <c r="AG12" i="6"/>
  <c r="AH12" i="6"/>
  <c r="AG13" i="6"/>
  <c r="AH13" i="6"/>
  <c r="AG14" i="6"/>
  <c r="AH14" i="6"/>
  <c r="AG15" i="6"/>
  <c r="AH15" i="6"/>
  <c r="AG16" i="6"/>
  <c r="AH16" i="6"/>
  <c r="AG17" i="6"/>
  <c r="AH17" i="6"/>
  <c r="AG18" i="6"/>
  <c r="AH18" i="6"/>
  <c r="AG19" i="6"/>
  <c r="AH19" i="6"/>
  <c r="AG8" i="7"/>
  <c r="AG9" i="7"/>
  <c r="AG10" i="7"/>
  <c r="AG11" i="7"/>
  <c r="AG12" i="7"/>
  <c r="AG13" i="7"/>
  <c r="AG14" i="7"/>
  <c r="AG15" i="7"/>
  <c r="AG16" i="7"/>
  <c r="AG17" i="7"/>
  <c r="AG18" i="7"/>
  <c r="AG19" i="7"/>
  <c r="AG11" i="8"/>
  <c r="AH11" i="8"/>
  <c r="AG12" i="8"/>
  <c r="AH12" i="8"/>
  <c r="AG13" i="8"/>
  <c r="AH13" i="8"/>
  <c r="AG14" i="8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/>
  <c r="AH26" i="8"/>
  <c r="AG27" i="8"/>
  <c r="AH27" i="8"/>
  <c r="AG28" i="8"/>
  <c r="AH28" i="8"/>
  <c r="AG29" i="8"/>
  <c r="AH29" i="8"/>
  <c r="AG30" i="8"/>
  <c r="AH30" i="8"/>
  <c r="AG31" i="8"/>
  <c r="AH31" i="8"/>
  <c r="AG32" i="8"/>
  <c r="AH32" i="8"/>
  <c r="AG33" i="8"/>
  <c r="AH33" i="8"/>
  <c r="AG34" i="8"/>
  <c r="AH34" i="8"/>
  <c r="AG35" i="8"/>
  <c r="AH35" i="8"/>
  <c r="AG36" i="8"/>
  <c r="AH36" i="8"/>
  <c r="AG37" i="8"/>
  <c r="AH37" i="8"/>
  <c r="AG38" i="8"/>
  <c r="AH38" i="8"/>
  <c r="AG39" i="8"/>
  <c r="AH39" i="8"/>
  <c r="AG40" i="8"/>
  <c r="AH40" i="8"/>
  <c r="AG41" i="8"/>
  <c r="AH41" i="8"/>
  <c r="AG42" i="8"/>
  <c r="AH42" i="8"/>
  <c r="AG43" i="8"/>
  <c r="AH43" i="8"/>
  <c r="AG44" i="8"/>
  <c r="AH44" i="8"/>
  <c r="AG45" i="8"/>
  <c r="AH45" i="8"/>
  <c r="AG46" i="8"/>
  <c r="AH46" i="8"/>
  <c r="AG47" i="8"/>
  <c r="AH47" i="8"/>
  <c r="AG48" i="8"/>
  <c r="AH48" i="8"/>
  <c r="AG49" i="8"/>
  <c r="AH49" i="8"/>
  <c r="AG50" i="8"/>
  <c r="AH50" i="8"/>
  <c r="AG8" i="9"/>
  <c r="AH8" i="9"/>
  <c r="AG9" i="9"/>
  <c r="AH9" i="9"/>
  <c r="AG10" i="9"/>
  <c r="AH10" i="9"/>
  <c r="AG11" i="9"/>
  <c r="AH11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8" i="12"/>
  <c r="AH8" i="12"/>
  <c r="AG9" i="12"/>
  <c r="AH9" i="12"/>
  <c r="AG10" i="12"/>
  <c r="AH10" i="12"/>
  <c r="AH11" i="12"/>
  <c r="AG12" i="12"/>
  <c r="AH12" i="12"/>
  <c r="AG13" i="12"/>
  <c r="AH13" i="12"/>
  <c r="AG14" i="12"/>
  <c r="AH14" i="12"/>
  <c r="AG15" i="12"/>
  <c r="AH15" i="12"/>
  <c r="AG16" i="12"/>
  <c r="AH16" i="12"/>
  <c r="AG17" i="12"/>
  <c r="AH17" i="12"/>
  <c r="AG18" i="12"/>
  <c r="AH18" i="12"/>
  <c r="AG19" i="12"/>
  <c r="AH19" i="12"/>
  <c r="AG8" i="15"/>
  <c r="AH8" i="15"/>
  <c r="AG9" i="15"/>
  <c r="AH9" i="15"/>
  <c r="AG10" i="15"/>
  <c r="AH10" i="15"/>
  <c r="AH11" i="15"/>
  <c r="AG12" i="15"/>
  <c r="AH12" i="15"/>
  <c r="AG13" i="15"/>
  <c r="AH13" i="15"/>
  <c r="AG14" i="15"/>
  <c r="AH14" i="15"/>
  <c r="AG15" i="15"/>
  <c r="AH15" i="15"/>
  <c r="AG16" i="15"/>
  <c r="AH16" i="15"/>
  <c r="AG17" i="15"/>
  <c r="AH17" i="15"/>
  <c r="AG18" i="15"/>
  <c r="AH18" i="15"/>
  <c r="AG19" i="15"/>
  <c r="AH19" i="15"/>
  <c r="AG8" i="14"/>
  <c r="AH8" i="14"/>
  <c r="AI8" i="14"/>
  <c r="AG9" i="14"/>
  <c r="AH9" i="14"/>
  <c r="AI9" i="14"/>
  <c r="AG10" i="14"/>
  <c r="AH10" i="14"/>
  <c r="AI10" i="14"/>
  <c r="AG11" i="14"/>
  <c r="AH11" i="14"/>
  <c r="AI11" i="14"/>
  <c r="AH12" i="14"/>
  <c r="AI12" i="14"/>
  <c r="AG13" i="14"/>
  <c r="AH13" i="14"/>
  <c r="AI13" i="14"/>
  <c r="AG14" i="14"/>
  <c r="AH14" i="14"/>
  <c r="AI14" i="14"/>
  <c r="AG15" i="14"/>
  <c r="AH15" i="14"/>
  <c r="AI15" i="14"/>
  <c r="AG16" i="14"/>
  <c r="AH16" i="14"/>
  <c r="AI16" i="14"/>
  <c r="AG17" i="14"/>
  <c r="AH17" i="14"/>
  <c r="AI17" i="14"/>
  <c r="AG18" i="14"/>
  <c r="AH18" i="14"/>
  <c r="AI18" i="14"/>
  <c r="AG9" i="8" l="1"/>
  <c r="AG10" i="8"/>
  <c r="AH10" i="8"/>
  <c r="AH8" i="8" l="1"/>
  <c r="AG8" i="8"/>
  <c r="AG5" i="7" l="1"/>
  <c r="AH5" i="8"/>
  <c r="AG5" i="9"/>
  <c r="AG5" i="12"/>
  <c r="AG5" i="15"/>
  <c r="AH9" i="8"/>
  <c r="AH5" i="5"/>
  <c r="AH20" i="5" s="1"/>
  <c r="AG5" i="6"/>
  <c r="AG5" i="8"/>
  <c r="AH5" i="9"/>
  <c r="AH5" i="12"/>
  <c r="AH5" i="15"/>
  <c r="AG5" i="14"/>
  <c r="AH5" i="6"/>
  <c r="AG5" i="5"/>
  <c r="AG20" i="5" s="1"/>
  <c r="AH5" i="14"/>
  <c r="AI5" i="14"/>
  <c r="AG20" i="7" l="1"/>
  <c r="AG5" i="4" l="1"/>
  <c r="AG20" i="4" l="1"/>
  <c r="AF41" i="14"/>
  <c r="AF20" i="4"/>
  <c r="AF40" i="14"/>
  <c r="AE20" i="6"/>
  <c r="AF20" i="15"/>
  <c r="AF23" i="9"/>
  <c r="AF51" i="8"/>
  <c r="AF20" i="12"/>
  <c r="AF20" i="7"/>
  <c r="AE23" i="9" l="1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0" i="6"/>
  <c r="AD20" i="6"/>
  <c r="AC20" i="6"/>
  <c r="AB20" i="6"/>
  <c r="AA20" i="6"/>
  <c r="Z20" i="6"/>
  <c r="Y20" i="6"/>
  <c r="X20" i="6"/>
  <c r="W20" i="6"/>
  <c r="V20" i="6"/>
  <c r="U20" i="6"/>
  <c r="T20" i="6"/>
  <c r="R20" i="6"/>
  <c r="S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U41" i="14"/>
  <c r="AE20" i="15"/>
  <c r="B20" i="15"/>
  <c r="AE20" i="12"/>
  <c r="B20" i="12"/>
  <c r="M20" i="12"/>
  <c r="AC20" i="12"/>
  <c r="AA20" i="12"/>
  <c r="AE51" i="8"/>
  <c r="I40" i="14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AD20" i="12"/>
  <c r="AB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L20" i="12"/>
  <c r="K20" i="12"/>
  <c r="J20" i="12"/>
  <c r="I20" i="12"/>
  <c r="H20" i="12"/>
  <c r="G20" i="12"/>
  <c r="F20" i="12"/>
  <c r="E20" i="12"/>
  <c r="D20" i="12"/>
  <c r="C20" i="12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C40" i="14" l="1"/>
  <c r="G40" i="14"/>
  <c r="K41" i="14"/>
  <c r="S40" i="14"/>
  <c r="W41" i="14"/>
  <c r="AA41" i="14"/>
  <c r="AE41" i="14"/>
  <c r="E40" i="14"/>
  <c r="M41" i="14"/>
  <c r="Q40" i="14"/>
  <c r="Y40" i="14"/>
  <c r="E41" i="14"/>
  <c r="U40" i="14"/>
  <c r="AC40" i="14"/>
  <c r="W40" i="14"/>
  <c r="C41" i="14"/>
  <c r="AC41" i="14"/>
  <c r="F40" i="14"/>
  <c r="J40" i="14"/>
  <c r="N40" i="14"/>
  <c r="R40" i="14"/>
  <c r="V40" i="14"/>
  <c r="Z40" i="14"/>
  <c r="K40" i="14"/>
  <c r="AA40" i="14"/>
  <c r="M40" i="14"/>
  <c r="I41" i="14"/>
  <c r="Q41" i="14"/>
  <c r="Y41" i="14"/>
  <c r="AD40" i="14"/>
  <c r="G41" i="14"/>
  <c r="S41" i="14"/>
  <c r="AE40" i="14"/>
  <c r="AH20" i="15"/>
  <c r="AH20" i="12"/>
  <c r="AH23" i="9"/>
  <c r="AH51" i="8"/>
  <c r="AH20" i="6"/>
  <c r="AG20" i="15"/>
  <c r="AG20" i="12"/>
  <c r="AG23" i="9"/>
  <c r="AG51" i="8"/>
  <c r="AG20" i="6"/>
  <c r="D41" i="14"/>
  <c r="H41" i="14"/>
  <c r="L41" i="14"/>
  <c r="P41" i="14"/>
  <c r="T41" i="14"/>
  <c r="X41" i="14"/>
  <c r="AB41" i="14"/>
  <c r="D40" i="14"/>
  <c r="H40" i="14"/>
  <c r="L40" i="14"/>
  <c r="P40" i="14"/>
  <c r="T40" i="14"/>
  <c r="X40" i="14"/>
  <c r="AB40" i="14"/>
  <c r="F41" i="14"/>
  <c r="J41" i="14"/>
  <c r="N41" i="14"/>
  <c r="R41" i="14"/>
  <c r="V41" i="14"/>
  <c r="Z41" i="14"/>
  <c r="AD41" i="14"/>
  <c r="AI40" i="14" l="1"/>
  <c r="AG40" i="14"/>
  <c r="AD20" i="4"/>
  <c r="AC20" i="4"/>
  <c r="AB20" i="4"/>
  <c r="Z20" i="4"/>
  <c r="Y20" i="4"/>
  <c r="X20" i="4"/>
  <c r="V20" i="4"/>
  <c r="U20" i="4"/>
  <c r="T20" i="4"/>
  <c r="R20" i="4"/>
  <c r="Q20" i="4"/>
  <c r="P20" i="4"/>
  <c r="N20" i="4"/>
  <c r="M20" i="4"/>
  <c r="L20" i="4"/>
  <c r="J20" i="4"/>
  <c r="I20" i="4"/>
  <c r="H20" i="4"/>
  <c r="F20" i="4"/>
  <c r="E20" i="4"/>
  <c r="D2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20" i="4" l="1"/>
  <c r="K20" i="4"/>
  <c r="O20" i="4"/>
  <c r="S20" i="4"/>
  <c r="W20" i="4"/>
  <c r="AA20" i="4"/>
  <c r="AE20" i="4"/>
  <c r="G20" i="4"/>
  <c r="H47" i="16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41" i="14" l="1"/>
  <c r="AH40" i="14"/>
</calcChain>
</file>

<file path=xl/sharedStrings.xml><?xml version="1.0" encoding="utf-8"?>
<sst xmlns="http://schemas.openxmlformats.org/spreadsheetml/2006/main" count="2544" uniqueCount="240">
  <si>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</si>
  <si>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</si>
  <si>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</si>
  <si>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</si>
  <si>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</si>
  <si>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</si>
  <si>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</si>
  <si>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</si>
  <si>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</si>
  <si>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</si>
  <si>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</si>
  <si>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</si>
  <si>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</si>
  <si>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</si>
  <si>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</si>
  <si>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</si>
  <si>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</si>
  <si>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</si>
  <si>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</si>
  <si>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</si>
  <si>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</si>
  <si>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</si>
  <si>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Sidrolândia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</si>
  <si>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</si>
  <si>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</si>
  <si>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</si>
  <si>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</si>
  <si>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</si>
  <si>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</si>
  <si>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</si>
  <si>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</si>
  <si>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</si>
  <si>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</si>
  <si>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</si>
  <si>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</si>
  <si>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</si>
  <si>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</si>
  <si>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</si>
  <si>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</si>
  <si>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</si>
  <si>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</si>
  <si>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</si>
  <si>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</si>
  <si>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</si>
  <si>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</si>
  <si>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</si>
  <si>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</si>
  <si>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</si>
  <si>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</si>
  <si>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</si>
  <si>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</si>
  <si>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</si>
  <si>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</si>
  <si>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</si>
  <si>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</si>
  <si>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</si>
  <si>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</si>
  <si>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</si>
  <si>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</si>
  <si>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</si>
  <si>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</si>
  <si>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</si>
  <si>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</si>
  <si>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</si>
  <si>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</si>
  <si>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</si>
  <si>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</si>
  <si>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</si>
  <si>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</si>
  <si>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</si>
  <si>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</si>
  <si>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</si>
  <si>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</si>
  <si>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</si>
  <si>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</si>
  <si>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</si>
  <si>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</si>
  <si>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</si>
  <si>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</si>
  <si>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</si>
  <si>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</si>
  <si>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</si>
  <si>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</si>
  <si>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</si>
  <si>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</si>
  <si>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</si>
  <si>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</si>
  <si>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</si>
  <si>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</si>
  <si>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</si>
  <si>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</si>
  <si>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</si>
  <si>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</si>
  <si>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</si>
  <si>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</si>
  <si>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</si>
  <si>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</si>
  <si>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</si>
  <si>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</si>
  <si>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</si>
  <si>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</si>
  <si>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</si>
  <si>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</si>
  <si>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</si>
  <si>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</si>
  <si>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</si>
  <si>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</si>
  <si>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</si>
  <si>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</si>
  <si>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</si>
  <si>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</si>
  <si>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</si>
  <si>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</si>
  <si>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</si>
  <si>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</si>
  <si>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</si>
  <si>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</si>
  <si>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</si>
  <si>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</si>
  <si>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</si>
  <si>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</si>
  <si>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</si>
  <si>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</si>
  <si>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</si>
  <si>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</si>
  <si>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</si>
  <si>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</si>
  <si>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</si>
  <si>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</si>
  <si>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</si>
  <si>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</si>
  <si>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</si>
  <si>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</si>
  <si>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</si>
  <si>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</si>
  <si>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</si>
  <si>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</si>
  <si>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</si>
  <si>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</si>
  <si>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</si>
  <si>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</si>
  <si>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</si>
  <si>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</si>
  <si>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</si>
  <si>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</si>
  <si>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</si>
  <si>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</si>
  <si>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</si>
  <si>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</si>
  <si>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</si>
  <si>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</si>
  <si>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</si>
  <si>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</si>
  <si>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</si>
  <si>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</si>
  <si>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</si>
  <si>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</si>
  <si>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</si>
  <si>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</si>
  <si>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</si>
  <si>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</si>
  <si>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</si>
  <si>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</si>
  <si>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</si>
  <si>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</si>
  <si>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</si>
  <si>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</si>
  <si>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</si>
  <si>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</si>
  <si>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</si>
  <si>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</si>
  <si>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</si>
  <si>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</si>
  <si>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</si>
  <si>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</si>
  <si>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</si>
  <si>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</si>
  <si>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</si>
  <si>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</si>
  <si>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</si>
  <si>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</si>
  <si>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</si>
  <si>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</si>
  <si>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</si>
  <si>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</si>
  <si>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</si>
  <si>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</si>
  <si>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</si>
  <si>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</si>
  <si>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</si>
  <si>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</si>
  <si>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</si>
  <si>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</si>
  <si>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</si>
  <si>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</si>
  <si>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</si>
  <si>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</si>
  <si>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</si>
  <si>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</si>
  <si>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</si>
  <si>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</si>
  <si>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</si>
  <si>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</si>
  <si>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</si>
  <si>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</si>
  <si>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</si>
  <si>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</si>
  <si>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</si>
  <si>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</si>
  <si>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</si>
  <si>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</si>
  <si>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Dia sem chuva</t>
  </si>
  <si>
    <t>*</t>
  </si>
  <si>
    <t>Média Registrada</t>
  </si>
  <si>
    <t>Mínima Registrada</t>
  </si>
  <si>
    <t xml:space="preserve">  </t>
  </si>
  <si>
    <t xml:space="preserve">   </t>
  </si>
  <si>
    <t>Julho/2022</t>
  </si>
  <si>
    <t>Dra. Valesca Rodriguez Fernandes</t>
  </si>
  <si>
    <r>
      <t xml:space="preserve">Temperatura Instantânea  </t>
    </r>
    <r>
      <rPr>
        <b/>
        <sz val="20"/>
        <color rgb="FFC00000"/>
        <rFont val="Arial"/>
        <family val="2"/>
      </rPr>
      <t>( °C )</t>
    </r>
  </si>
  <si>
    <r>
      <t xml:space="preserve">Temperatura Máxima </t>
    </r>
    <r>
      <rPr>
        <b/>
        <sz val="20"/>
        <color rgb="FFC00000"/>
        <rFont val="Arial"/>
        <family val="2"/>
      </rPr>
      <t>( °C )</t>
    </r>
  </si>
  <si>
    <r>
      <t>Temperatura Mínima</t>
    </r>
    <r>
      <rPr>
        <b/>
        <sz val="20"/>
        <color rgb="FFC00000"/>
        <rFont val="Arial"/>
        <family val="2"/>
      </rPr>
      <t xml:space="preserve"> ( °C )</t>
    </r>
  </si>
  <si>
    <r>
      <t xml:space="preserve">Umidade Instantânea </t>
    </r>
    <r>
      <rPr>
        <b/>
        <sz val="20"/>
        <color rgb="FFC00000"/>
        <rFont val="Arial"/>
        <family val="2"/>
      </rPr>
      <t>( % )</t>
    </r>
  </si>
  <si>
    <r>
      <t xml:space="preserve">Umidade Máxima </t>
    </r>
    <r>
      <rPr>
        <b/>
        <sz val="20"/>
        <color rgb="FFC00000"/>
        <rFont val="Arial"/>
        <family val="2"/>
      </rPr>
      <t>( % )</t>
    </r>
  </si>
  <si>
    <r>
      <t xml:space="preserve">Umidade Mínima </t>
    </r>
    <r>
      <rPr>
        <b/>
        <sz val="20"/>
        <color rgb="FFC00000"/>
        <rFont val="Arial"/>
        <family val="2"/>
      </rPr>
      <t>( % )</t>
    </r>
  </si>
  <si>
    <r>
      <t xml:space="preserve">Velocidade do Vento Máxima </t>
    </r>
    <r>
      <rPr>
        <b/>
        <sz val="20"/>
        <color rgb="FFC00000"/>
        <rFont val="Arial"/>
        <family val="2"/>
      </rPr>
      <t>( Km/h )</t>
    </r>
  </si>
  <si>
    <r>
      <t xml:space="preserve">Rajada do Vento </t>
    </r>
    <r>
      <rPr>
        <b/>
        <sz val="20"/>
        <color rgb="FFC00000"/>
        <rFont val="Arial"/>
        <family val="2"/>
      </rPr>
      <t>( Km/h )</t>
    </r>
  </si>
  <si>
    <r>
      <t xml:space="preserve">Chuva </t>
    </r>
    <r>
      <rPr>
        <b/>
        <sz val="20"/>
        <color rgb="FFC00000"/>
        <rFont val="Arial"/>
        <family val="2"/>
      </rPr>
      <t>( mm )</t>
    </r>
  </si>
  <si>
    <t>Campo Grande (Corrego Anhanduizinho)</t>
  </si>
  <si>
    <t>Campo Grande (Jardim Panamá)</t>
  </si>
  <si>
    <t>Campo Grande (UPA GONÇALVES)</t>
  </si>
  <si>
    <t>Campo Grande (Vila Sta.Luzia)</t>
  </si>
  <si>
    <t>Corumbá (Cravo Vermelho)</t>
  </si>
  <si>
    <t>Corumbá (Fortaleza)</t>
  </si>
  <si>
    <t>Coguinho</t>
  </si>
  <si>
    <t>Dois Irmãos do Burití</t>
  </si>
  <si>
    <t>Itaquiraí</t>
  </si>
  <si>
    <t>Mundo Novo</t>
  </si>
  <si>
    <t>Rochedo</t>
  </si>
  <si>
    <t xml:space="preserve">Três Lagoas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</si>
</sst>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0"/>
      <color rgb="FFC00000"/>
      <name val="Arial"/>
      <family val="2"/>
    </font>
    <font>
      <sz val="10"/>
      <color rgb="FFC00000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2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" fontId="8" fillId="7" borderId="0" xfId="0" applyNumberFormat="1" applyFont="1" applyFill="1" applyAlignment="1">
      <alignment horizontal="center"/>
    </xf>
    <xf numFmtId="0" fontId="19" fillId="7" borderId="0" xfId="0" applyFont="1" applyFill="1"/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11" fillId="0" borderId="0" xfId="0" applyNumberFormat="1" applyFont="1"/>
    <xf numFmtId="2" fontId="3" fillId="0" borderId="1" xfId="0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4" fillId="5" borderId="30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30" xfId="0" applyFont="1" applyBorder="1" applyAlignment="1">
      <alignment horizontal="left" vertical="center"/>
    </xf>
    <xf numFmtId="2" fontId="6" fillId="5" borderId="4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2" fontId="4" fillId="3" borderId="21" xfId="0" applyNumberFormat="1" applyFont="1" applyFill="1" applyBorder="1" applyAlignment="1">
      <alignment horizontal="center" vertical="center"/>
    </xf>
    <xf numFmtId="2" fontId="4" fillId="3" borderId="27" xfId="0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23" fillId="7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4" fontId="0" fillId="7" borderId="12" xfId="0" applyNumberFormat="1" applyFill="1" applyBorder="1" applyAlignment="1">
      <alignment horizontal="center" vertical="center"/>
    </xf>
    <xf numFmtId="4" fontId="15" fillId="5" borderId="19" xfId="0" applyNumberFormat="1" applyFont="1" applyFill="1" applyBorder="1" applyAlignment="1">
      <alignment horizontal="center" vertical="center"/>
    </xf>
    <xf numFmtId="4" fontId="15" fillId="5" borderId="15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4" fillId="5" borderId="15" xfId="0" applyNumberFormat="1" applyFont="1" applyFill="1" applyBorder="1" applyAlignment="1">
      <alignment horizontal="center" vertical="center"/>
    </xf>
    <xf numFmtId="4" fontId="0" fillId="7" borderId="6" xfId="0" applyNumberFormat="1" applyFill="1" applyBorder="1"/>
    <xf numFmtId="4" fontId="3" fillId="7" borderId="6" xfId="0" applyNumberFormat="1" applyFont="1" applyFill="1" applyBorder="1" applyAlignment="1">
      <alignment horizontal="center" vertical="center"/>
    </xf>
    <xf numFmtId="4" fontId="12" fillId="7" borderId="6" xfId="0" applyNumberFormat="1" applyFont="1" applyFill="1" applyBorder="1" applyAlignment="1">
      <alignment horizontal="center" vertical="center"/>
    </xf>
    <xf numFmtId="4" fontId="0" fillId="7" borderId="9" xfId="0" applyNumberFormat="1" applyFill="1" applyBorder="1"/>
    <xf numFmtId="4" fontId="0" fillId="0" borderId="0" xfId="0" applyNumberForma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295275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21</xdr:row>
      <xdr:rowOff>105833</xdr:rowOff>
    </xdr:from>
    <xdr:to>
      <xdr:col>31</xdr:col>
      <xdr:colOff>325967</xdr:colOff>
      <xdr:row>25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3</xdr:col>
      <xdr:colOff>9525</xdr:colOff>
      <xdr:row>25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21</xdr:row>
      <xdr:rowOff>127000</xdr:rowOff>
    </xdr:from>
    <xdr:to>
      <xdr:col>32</xdr:col>
      <xdr:colOff>467784</xdr:colOff>
      <xdr:row>25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19</xdr:col>
      <xdr:colOff>61646</xdr:colOff>
      <xdr:row>25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3</xdr:col>
      <xdr:colOff>0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21</xdr:row>
      <xdr:rowOff>84667</xdr:rowOff>
    </xdr:from>
    <xdr:to>
      <xdr:col>32</xdr:col>
      <xdr:colOff>428625</xdr:colOff>
      <xdr:row>25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19</xdr:col>
      <xdr:colOff>23546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200025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21</xdr:row>
      <xdr:rowOff>105834</xdr:rowOff>
    </xdr:from>
    <xdr:to>
      <xdr:col>31</xdr:col>
      <xdr:colOff>294216</xdr:colOff>
      <xdr:row>25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257175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52</xdr:row>
      <xdr:rowOff>42334</xdr:rowOff>
    </xdr:from>
    <xdr:to>
      <xdr:col>33</xdr:col>
      <xdr:colOff>9525</xdr:colOff>
      <xdr:row>55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166421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25</xdr:row>
      <xdr:rowOff>63500</xdr:rowOff>
    </xdr:from>
    <xdr:to>
      <xdr:col>3</xdr:col>
      <xdr:colOff>0</xdr:colOff>
      <xdr:row>28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24</xdr:row>
      <xdr:rowOff>127000</xdr:rowOff>
    </xdr:from>
    <xdr:to>
      <xdr:col>32</xdr:col>
      <xdr:colOff>434975</xdr:colOff>
      <xdr:row>28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25</xdr:row>
      <xdr:rowOff>105832</xdr:rowOff>
    </xdr:from>
    <xdr:to>
      <xdr:col>19</xdr:col>
      <xdr:colOff>42596</xdr:colOff>
      <xdr:row>28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295275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21</xdr:row>
      <xdr:rowOff>105833</xdr:rowOff>
    </xdr:from>
    <xdr:to>
      <xdr:col>33</xdr:col>
      <xdr:colOff>205315</xdr:colOff>
      <xdr:row>25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22</xdr:row>
      <xdr:rowOff>63500</xdr:rowOff>
    </xdr:from>
    <xdr:to>
      <xdr:col>2</xdr:col>
      <xdr:colOff>247650</xdr:colOff>
      <xdr:row>25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21</xdr:row>
      <xdr:rowOff>31750</xdr:rowOff>
    </xdr:from>
    <xdr:to>
      <xdr:col>32</xdr:col>
      <xdr:colOff>480482</xdr:colOff>
      <xdr:row>24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22</xdr:row>
      <xdr:rowOff>105832</xdr:rowOff>
    </xdr:from>
    <xdr:to>
      <xdr:col>18</xdr:col>
      <xdr:colOff>328346</xdr:colOff>
      <xdr:row>25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43</xdr:row>
      <xdr:rowOff>63500</xdr:rowOff>
    </xdr:from>
    <xdr:to>
      <xdr:col>0</xdr:col>
      <xdr:colOff>1936750</xdr:colOff>
      <xdr:row>46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42</xdr:row>
      <xdr:rowOff>116417</xdr:rowOff>
    </xdr:from>
    <xdr:to>
      <xdr:col>33</xdr:col>
      <xdr:colOff>392642</xdr:colOff>
      <xdr:row>46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43</xdr:row>
      <xdr:rowOff>105832</xdr:rowOff>
    </xdr:from>
    <xdr:to>
      <xdr:col>18</xdr:col>
      <xdr:colOff>223572</xdr:colOff>
      <xdr:row>46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0"/>
  <sheetViews>
    <sheetView zoomScale="90" zoomScaleNormal="90" workbookViewId="0">
      <selection activeCell="AG5" sqref="AG5:AG6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8" ht="20.100000000000001" customHeight="1" x14ac:dyDescent="0.2">
      <c r="A1" s="160" t="s">
        <v>219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2"/>
    </row>
    <row r="2" spans="1:38" s="4" customFormat="1" ht="20.100000000000001" customHeight="1" x14ac:dyDescent="0.2">
      <c r="A2" s="163" t="s">
        <v>21</v>
      </c>
      <c r="B2" s="157" t="s">
        <v>217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9"/>
    </row>
    <row r="3" spans="1:38" s="5" customFormat="1" ht="20.100000000000001" customHeight="1" x14ac:dyDescent="0.2">
      <c r="A3" s="163"/>
      <c r="B3" s="164">
        <v>1</v>
      </c>
      <c r="C3" s="164">
        <f>SUM(B3+1)</f>
        <v>2</v>
      </c>
      <c r="D3" s="164">
        <f t="shared" ref="D3:AB3" si="0">SUM(C3+1)</f>
        <v>3</v>
      </c>
      <c r="E3" s="164">
        <f t="shared" si="0"/>
        <v>4</v>
      </c>
      <c r="F3" s="164">
        <f t="shared" si="0"/>
        <v>5</v>
      </c>
      <c r="G3" s="164">
        <v>6</v>
      </c>
      <c r="H3" s="164"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>SUM(AB3+1)</f>
        <v>28</v>
      </c>
      <c r="AD3" s="164">
        <f>SUM(AC3+1)</f>
        <v>29</v>
      </c>
      <c r="AE3" s="164">
        <v>30</v>
      </c>
      <c r="AF3" s="169">
        <v>31</v>
      </c>
      <c r="AG3" s="165" t="s">
        <v>26</v>
      </c>
    </row>
    <row r="4" spans="1:38" s="5" customForma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70"/>
      <c r="AG4" s="166"/>
    </row>
    <row r="5" spans="1:38" s="5" customFormat="1" x14ac:dyDescent="0.2">
      <c r="A5" s="57" t="s">
        <v>30</v>
      </c>
      <c r="B5" s="11">
        <v>21.054166666666667</v>
      </c>
      <c r="C5" s="11">
        <v>22.087499999999995</v>
      </c>
      <c r="D5" s="11">
        <v>21.829166666666666</v>
      </c>
      <c r="E5" s="11">
        <v>20.833333333333332</v>
      </c>
      <c r="F5" s="11">
        <v>19.675000000000001</v>
      </c>
      <c r="G5" s="11">
        <v>18.775000000000002</v>
      </c>
      <c r="H5" s="11">
        <v>21.191666666666666</v>
      </c>
      <c r="I5" s="11">
        <v>21.525000000000002</v>
      </c>
      <c r="J5" s="11">
        <v>22.258333333333336</v>
      </c>
      <c r="K5" s="11">
        <v>22.437500000000004</v>
      </c>
      <c r="L5" s="11">
        <v>23.712499999999995</v>
      </c>
      <c r="M5" s="11">
        <v>21.562499999999996</v>
      </c>
      <c r="N5" s="11">
        <v>20.916666666666664</v>
      </c>
      <c r="O5" s="11">
        <v>22.920833333333334</v>
      </c>
      <c r="P5" s="11">
        <v>22.500000000000004</v>
      </c>
      <c r="Q5" s="11">
        <v>22.215789473684211</v>
      </c>
      <c r="R5" s="122" t="s">
        <v>212</v>
      </c>
      <c r="S5" s="122" t="s">
        <v>212</v>
      </c>
      <c r="T5" s="122" t="s">
        <v>212</v>
      </c>
      <c r="U5" s="122" t="s">
        <v>212</v>
      </c>
      <c r="V5" s="122" t="s">
        <v>212</v>
      </c>
      <c r="W5" s="122" t="s">
        <v>212</v>
      </c>
      <c r="X5" s="122" t="s">
        <v>212</v>
      </c>
      <c r="Y5" s="122" t="s">
        <v>212</v>
      </c>
      <c r="Z5" s="122" t="s">
        <v>212</v>
      </c>
      <c r="AA5" s="122" t="s">
        <v>212</v>
      </c>
      <c r="AB5" s="122" t="s">
        <v>212</v>
      </c>
      <c r="AC5" s="122" t="s">
        <v>212</v>
      </c>
      <c r="AD5" s="122" t="s">
        <v>212</v>
      </c>
      <c r="AE5" s="122" t="s">
        <v>212</v>
      </c>
      <c r="AF5" s="122" t="s">
        <v>212</v>
      </c>
      <c r="AG5" s="92">
        <f>AVERAGE(B5:AF5)</f>
        <v>21.593434758771931</v>
      </c>
    </row>
    <row r="6" spans="1:38" s="5" customFormat="1" x14ac:dyDescent="0.2">
      <c r="A6" s="57" t="s">
        <v>156</v>
      </c>
      <c r="B6" s="11">
        <v>19.791666666666668</v>
      </c>
      <c r="C6" s="11">
        <v>22.804166666666664</v>
      </c>
      <c r="D6" s="11">
        <v>24.637499999999999</v>
      </c>
      <c r="E6" s="11">
        <v>22.558333333333334</v>
      </c>
      <c r="F6" s="11">
        <v>21.737500000000001</v>
      </c>
      <c r="G6" s="11">
        <v>20.837500000000002</v>
      </c>
      <c r="H6" s="11">
        <v>22.091666666666665</v>
      </c>
      <c r="I6" s="11">
        <v>23.137500000000003</v>
      </c>
      <c r="J6" s="11">
        <v>21.341666666666665</v>
      </c>
      <c r="K6" s="11">
        <v>21.912500000000005</v>
      </c>
      <c r="L6" s="11">
        <v>22.8125</v>
      </c>
      <c r="M6" s="11">
        <v>15.254166666666663</v>
      </c>
      <c r="N6" s="11">
        <v>13.65416666666667</v>
      </c>
      <c r="O6" s="11">
        <v>21.329166666666669</v>
      </c>
      <c r="P6" s="11">
        <v>24.133333333333336</v>
      </c>
      <c r="Q6" s="11">
        <v>22.045833333333338</v>
      </c>
      <c r="R6" s="11">
        <v>9.9833333333333325</v>
      </c>
      <c r="S6" s="11">
        <v>16.108333333333331</v>
      </c>
      <c r="T6" s="11">
        <v>20.695833333333336</v>
      </c>
      <c r="U6" s="11">
        <v>22.645833333333332</v>
      </c>
      <c r="V6" s="11">
        <v>21.808333333333334</v>
      </c>
      <c r="W6" s="11">
        <v>22.75</v>
      </c>
      <c r="X6" s="11">
        <v>23.595833333333335</v>
      </c>
      <c r="Y6" s="11">
        <v>22.916666666666671</v>
      </c>
      <c r="Z6" s="11">
        <v>23.504166666666666</v>
      </c>
      <c r="AA6" s="11">
        <v>24.041666666666668</v>
      </c>
      <c r="AB6" s="11">
        <v>23.533333333333331</v>
      </c>
      <c r="AC6" s="11">
        <v>24.633333333333329</v>
      </c>
      <c r="AD6" s="11">
        <v>15.970833333333331</v>
      </c>
      <c r="AE6" s="11">
        <v>13.416666666666664</v>
      </c>
      <c r="AF6" s="11">
        <v>19.170833333333331</v>
      </c>
      <c r="AG6" s="92">
        <f>AVERAGE(B6:AF6)</f>
        <v>20.801747311827956</v>
      </c>
    </row>
    <row r="7" spans="1:38" s="5" customFormat="1" x14ac:dyDescent="0.2">
      <c r="A7" s="57" t="s">
        <v>93</v>
      </c>
      <c r="B7" s="11" t="s">
        <v>212</v>
      </c>
      <c r="C7" s="11" t="s">
        <v>212</v>
      </c>
      <c r="D7" s="11" t="s">
        <v>212</v>
      </c>
      <c r="E7" s="11" t="s">
        <v>212</v>
      </c>
      <c r="F7" s="11" t="s">
        <v>212</v>
      </c>
      <c r="G7" s="11" t="s">
        <v>212</v>
      </c>
      <c r="H7" s="11" t="s">
        <v>212</v>
      </c>
      <c r="I7" s="11">
        <v>22.516666666666666</v>
      </c>
      <c r="J7" s="11">
        <v>22.983333333333331</v>
      </c>
      <c r="K7" s="11">
        <v>23.137499999999999</v>
      </c>
      <c r="L7" s="11">
        <v>23.895833333333329</v>
      </c>
      <c r="M7" s="11">
        <v>19.175000000000001</v>
      </c>
      <c r="N7" s="11">
        <v>16.575000000000003</v>
      </c>
      <c r="O7" s="11">
        <v>22.020833333333332</v>
      </c>
      <c r="P7" s="11">
        <v>23.408333333333331</v>
      </c>
      <c r="Q7" s="11">
        <v>24.445833333333336</v>
      </c>
      <c r="R7" s="11">
        <v>15.179166666666669</v>
      </c>
      <c r="S7" s="11">
        <v>18.645833333333332</v>
      </c>
      <c r="T7" s="11">
        <v>23.650000000000002</v>
      </c>
      <c r="U7" s="11">
        <v>24.008333333333336</v>
      </c>
      <c r="V7" s="11">
        <v>23.354166666666668</v>
      </c>
      <c r="W7" s="11">
        <v>23.424999999999997</v>
      </c>
      <c r="X7" s="11">
        <v>23.537500000000005</v>
      </c>
      <c r="Y7" s="11">
        <v>24.216666666666665</v>
      </c>
      <c r="Z7" s="11">
        <v>24.729166666666668</v>
      </c>
      <c r="AA7" s="11">
        <v>24.558333333333337</v>
      </c>
      <c r="AB7" s="11">
        <v>24.483333333333334</v>
      </c>
      <c r="AC7" s="11">
        <v>24.437499999999996</v>
      </c>
      <c r="AD7" s="11">
        <v>20.508333333333329</v>
      </c>
      <c r="AE7" s="11">
        <v>15.625000000000005</v>
      </c>
      <c r="AF7" s="11">
        <v>20.69166666666667</v>
      </c>
      <c r="AG7" s="92">
        <f t="shared" ref="AG7:AG8" si="1">AVERAGE(B7:AF7)</f>
        <v>22.050347222222229</v>
      </c>
    </row>
    <row r="8" spans="1:38" x14ac:dyDescent="0.2">
      <c r="A8" s="57" t="s">
        <v>100</v>
      </c>
      <c r="B8" s="11">
        <v>20.487499999999997</v>
      </c>
      <c r="C8" s="11">
        <v>22.933333333333334</v>
      </c>
      <c r="D8" s="11">
        <v>23.087500000000002</v>
      </c>
      <c r="E8" s="11">
        <v>21.145833333333332</v>
      </c>
      <c r="F8" s="11">
        <v>20.066666666666666</v>
      </c>
      <c r="G8" s="11">
        <v>19.295833333333334</v>
      </c>
      <c r="H8" s="11">
        <v>22.183333333333337</v>
      </c>
      <c r="I8" s="11">
        <v>22.541666666666661</v>
      </c>
      <c r="J8" s="11">
        <v>20.8125</v>
      </c>
      <c r="K8" s="11">
        <v>22.625</v>
      </c>
      <c r="L8" s="11">
        <v>24.200000000000003</v>
      </c>
      <c r="M8" s="11">
        <v>21.604166666666668</v>
      </c>
      <c r="N8" s="11">
        <v>18.520833333333332</v>
      </c>
      <c r="O8" s="11">
        <v>22.020833333333332</v>
      </c>
      <c r="P8" s="11">
        <v>23.841666666666665</v>
      </c>
      <c r="Q8" s="11">
        <v>25.337500000000002</v>
      </c>
      <c r="R8" s="11">
        <v>18.645833333333336</v>
      </c>
      <c r="S8" s="11">
        <v>20.137499999999996</v>
      </c>
      <c r="T8" s="11">
        <v>21.450000000000003</v>
      </c>
      <c r="U8" s="11">
        <v>20.112500000000001</v>
      </c>
      <c r="V8" s="11">
        <v>22.470833333333331</v>
      </c>
      <c r="W8" s="11">
        <v>21.787500000000005</v>
      </c>
      <c r="X8" s="11">
        <v>22.4375</v>
      </c>
      <c r="Y8" s="11">
        <v>22.295833333333334</v>
      </c>
      <c r="Z8" s="11">
        <v>21.191666666666666</v>
      </c>
      <c r="AA8" s="11">
        <v>21.233333333333334</v>
      </c>
      <c r="AB8" s="11">
        <v>21.720833333333335</v>
      </c>
      <c r="AC8" s="11">
        <v>23.525000000000002</v>
      </c>
      <c r="AD8" s="11">
        <v>21.291666666666664</v>
      </c>
      <c r="AE8" s="11">
        <v>16.770833333333332</v>
      </c>
      <c r="AF8" s="11">
        <v>20.812500000000004</v>
      </c>
      <c r="AG8" s="92">
        <f t="shared" si="1"/>
        <v>21.502822580645162</v>
      </c>
    </row>
    <row r="9" spans="1:38" x14ac:dyDescent="0.2">
      <c r="A9" s="57" t="s">
        <v>157</v>
      </c>
      <c r="B9" s="11">
        <v>22.245833333333334</v>
      </c>
      <c r="C9" s="11">
        <v>21.154166666666665</v>
      </c>
      <c r="D9" s="11">
        <v>21.787499999999998</v>
      </c>
      <c r="E9" s="11">
        <v>24.466666666666669</v>
      </c>
      <c r="F9" s="11">
        <v>21.191666666666666</v>
      </c>
      <c r="G9" s="11">
        <v>21.858333333333338</v>
      </c>
      <c r="H9" s="11">
        <v>19.149999999999995</v>
      </c>
      <c r="I9" s="11">
        <v>20.545833333333334</v>
      </c>
      <c r="J9" s="11">
        <v>23.266666666666669</v>
      </c>
      <c r="K9" s="11">
        <v>22.441666666666666</v>
      </c>
      <c r="L9" s="11">
        <v>22.187500000000004</v>
      </c>
      <c r="M9" s="11">
        <v>21.974999999999998</v>
      </c>
      <c r="N9" s="11">
        <v>19.8125</v>
      </c>
      <c r="O9" s="11">
        <v>23.274999999999995</v>
      </c>
      <c r="P9" s="11">
        <v>21.274999999999999</v>
      </c>
      <c r="Q9" s="11">
        <v>23.708333333333332</v>
      </c>
      <c r="R9" s="11">
        <v>20.6</v>
      </c>
      <c r="S9" s="11">
        <v>21.579166666666666</v>
      </c>
      <c r="T9" s="11">
        <v>23.004166666666663</v>
      </c>
      <c r="U9" s="11">
        <v>24.537499999999998</v>
      </c>
      <c r="V9" s="11">
        <v>24.637499999999992</v>
      </c>
      <c r="W9" s="11">
        <v>22.266666666666662</v>
      </c>
      <c r="X9" s="11">
        <v>21.820833333333336</v>
      </c>
      <c r="Y9" s="11">
        <v>23.712499999999995</v>
      </c>
      <c r="Z9" s="11">
        <v>24.095833333333335</v>
      </c>
      <c r="AA9" s="11">
        <v>24.859090909090909</v>
      </c>
      <c r="AB9" s="11">
        <v>23.813043478260873</v>
      </c>
      <c r="AC9" s="11">
        <v>22.374999999999996</v>
      </c>
      <c r="AD9" s="11">
        <v>21.739130434782609</v>
      </c>
      <c r="AE9" s="11">
        <v>17.978260869565219</v>
      </c>
      <c r="AF9" s="11">
        <v>21.025000000000002</v>
      </c>
      <c r="AG9" s="111">
        <f t="shared" ref="AG9:AG19" si="2">AVERAGE(B9:AF9)</f>
        <v>22.20597932338816</v>
      </c>
      <c r="AK9" t="s">
        <v>37</v>
      </c>
    </row>
    <row r="10" spans="1:38" x14ac:dyDescent="0.2">
      <c r="A10" s="57" t="s">
        <v>2</v>
      </c>
      <c r="B10" s="11">
        <v>23.370833333333334</v>
      </c>
      <c r="C10" s="11">
        <v>23.612500000000001</v>
      </c>
      <c r="D10" s="11">
        <v>24.837499999999995</v>
      </c>
      <c r="E10" s="11">
        <v>25.541666666666671</v>
      </c>
      <c r="F10" s="11">
        <v>24.441666666666666</v>
      </c>
      <c r="G10" s="11">
        <v>23.116666666666664</v>
      </c>
      <c r="H10" s="11">
        <v>22.949999999999992</v>
      </c>
      <c r="I10" s="11">
        <v>23.995833333333334</v>
      </c>
      <c r="J10" s="11">
        <v>24.808333333333334</v>
      </c>
      <c r="K10" s="11">
        <v>25.245833333333337</v>
      </c>
      <c r="L10" s="11">
        <v>24.970833333333331</v>
      </c>
      <c r="M10" s="11">
        <v>21.237500000000001</v>
      </c>
      <c r="N10" s="11">
        <v>19.679166666666667</v>
      </c>
      <c r="O10" s="11">
        <v>23.879166666666666</v>
      </c>
      <c r="P10" s="11">
        <v>24.724999999999998</v>
      </c>
      <c r="Q10" s="11">
        <v>25.933333333333337</v>
      </c>
      <c r="R10" s="11">
        <v>17.404166666666665</v>
      </c>
      <c r="S10" s="11">
        <v>21.216666666666665</v>
      </c>
      <c r="T10" s="11">
        <v>23.629166666666666</v>
      </c>
      <c r="U10" s="11" t="s">
        <v>212</v>
      </c>
      <c r="V10" s="11" t="s">
        <v>212</v>
      </c>
      <c r="W10" s="11" t="s">
        <v>212</v>
      </c>
      <c r="X10" s="11" t="s">
        <v>212</v>
      </c>
      <c r="Y10" s="11" t="s">
        <v>212</v>
      </c>
      <c r="Z10" s="11" t="s">
        <v>212</v>
      </c>
      <c r="AA10" s="11" t="s">
        <v>212</v>
      </c>
      <c r="AB10" s="11" t="s">
        <v>212</v>
      </c>
      <c r="AC10" s="11" t="s">
        <v>212</v>
      </c>
      <c r="AD10" s="11" t="s">
        <v>212</v>
      </c>
      <c r="AE10" s="11" t="s">
        <v>212</v>
      </c>
      <c r="AF10" s="11" t="s">
        <v>212</v>
      </c>
      <c r="AG10" s="111">
        <f t="shared" si="2"/>
        <v>23.399780701754384</v>
      </c>
      <c r="AI10" s="12" t="s">
        <v>37</v>
      </c>
    </row>
    <row r="11" spans="1:38" x14ac:dyDescent="0.2">
      <c r="A11" s="57" t="s">
        <v>159</v>
      </c>
      <c r="B11" s="125">
        <v>19.87</v>
      </c>
      <c r="C11" s="11">
        <v>22.017391304347829</v>
      </c>
      <c r="D11" s="11">
        <v>24.295652173913041</v>
      </c>
      <c r="E11" s="11">
        <v>23.58636363636364</v>
      </c>
      <c r="F11" s="11">
        <v>21.477272727272723</v>
      </c>
      <c r="G11" s="11">
        <v>21.443478260869561</v>
      </c>
      <c r="H11" s="11">
        <v>20.877272727272725</v>
      </c>
      <c r="I11" s="11">
        <v>22.233333333333334</v>
      </c>
      <c r="J11" s="11">
        <v>23.036363636363635</v>
      </c>
      <c r="K11" s="11">
        <v>23.018181818181816</v>
      </c>
      <c r="L11" s="11">
        <v>24.09090909090909</v>
      </c>
      <c r="M11" s="11">
        <v>17.760869565217387</v>
      </c>
      <c r="N11" s="11">
        <v>14.391304347826088</v>
      </c>
      <c r="O11" s="11">
        <v>22.859090909090906</v>
      </c>
      <c r="P11" s="11">
        <v>24.177272727272722</v>
      </c>
      <c r="Q11" s="11">
        <v>23.754166666666666</v>
      </c>
      <c r="R11" s="11">
        <v>12.471428571428573</v>
      </c>
      <c r="S11" s="11">
        <v>14.927272727272729</v>
      </c>
      <c r="T11" s="11">
        <v>21.738095238095234</v>
      </c>
      <c r="U11" s="11">
        <v>22.795454545454543</v>
      </c>
      <c r="V11" s="11">
        <v>22.578260869565216</v>
      </c>
      <c r="W11" s="11">
        <v>23.336363636363636</v>
      </c>
      <c r="X11" s="11">
        <v>24.414285714285718</v>
      </c>
      <c r="Y11" s="11">
        <v>23.86363636363636</v>
      </c>
      <c r="Z11" s="11">
        <v>24.481818181818184</v>
      </c>
      <c r="AA11" s="11">
        <v>23.163636363636364</v>
      </c>
      <c r="AB11" s="11">
        <v>23.50476190476191</v>
      </c>
      <c r="AC11" s="11">
        <v>23.878260869565214</v>
      </c>
      <c r="AD11" s="11">
        <v>16.995454545454546</v>
      </c>
      <c r="AE11" s="11">
        <v>12.365217391304347</v>
      </c>
      <c r="AF11" s="11">
        <v>16.860869565217389</v>
      </c>
      <c r="AG11" s="111">
        <f t="shared" si="2"/>
        <v>21.169798045572943</v>
      </c>
      <c r="AH11" s="12" t="s">
        <v>37</v>
      </c>
      <c r="AI11" s="12" t="s">
        <v>37</v>
      </c>
      <c r="AJ11" t="s">
        <v>37</v>
      </c>
    </row>
    <row r="12" spans="1:38" x14ac:dyDescent="0.2">
      <c r="A12" s="57" t="s">
        <v>32</v>
      </c>
      <c r="B12" s="11">
        <v>21.354166666666668</v>
      </c>
      <c r="C12" s="11">
        <v>24.316666666666674</v>
      </c>
      <c r="D12" s="11">
        <v>25.295833333333334</v>
      </c>
      <c r="E12" s="11">
        <v>23.783333333333331</v>
      </c>
      <c r="F12" s="11">
        <v>23.008333333333336</v>
      </c>
      <c r="G12" s="11">
        <v>21.545833333333338</v>
      </c>
      <c r="H12" s="11">
        <v>22.379166666666666</v>
      </c>
      <c r="I12" s="11">
        <v>22.941666666666674</v>
      </c>
      <c r="J12" s="11">
        <v>22.670833333333331</v>
      </c>
      <c r="K12" s="11">
        <v>23.825000000000006</v>
      </c>
      <c r="L12" s="11">
        <v>25.641666666666669</v>
      </c>
      <c r="M12" s="11">
        <v>20.375000000000004</v>
      </c>
      <c r="N12" s="11">
        <v>17.195833333333333</v>
      </c>
      <c r="O12" s="11">
        <v>23.220833333333335</v>
      </c>
      <c r="P12" s="11">
        <v>25.237500000000001</v>
      </c>
      <c r="Q12" s="11">
        <v>23.720833333333331</v>
      </c>
      <c r="R12" s="11">
        <v>15.029166666666669</v>
      </c>
      <c r="S12" s="11">
        <v>19.8</v>
      </c>
      <c r="T12" s="11">
        <v>24.625000000000004</v>
      </c>
      <c r="U12" s="11">
        <v>23.904166666666672</v>
      </c>
      <c r="V12" s="11">
        <v>23.404166666666669</v>
      </c>
      <c r="W12" s="11">
        <v>23.829166666666669</v>
      </c>
      <c r="X12" s="11">
        <v>23.691666666666663</v>
      </c>
      <c r="Y12" s="11">
        <v>24.183333333333334</v>
      </c>
      <c r="Z12" s="11">
        <v>24.141666666666666</v>
      </c>
      <c r="AA12" s="11">
        <v>23.666666666666661</v>
      </c>
      <c r="AB12" s="11">
        <v>23.545833333333334</v>
      </c>
      <c r="AC12" s="11">
        <v>23.754166666666666</v>
      </c>
      <c r="AD12" s="11">
        <v>19.162499999999998</v>
      </c>
      <c r="AE12" s="11">
        <v>15.752380952380953</v>
      </c>
      <c r="AF12" s="11">
        <v>19.612499999999997</v>
      </c>
      <c r="AG12" s="111">
        <f t="shared" si="2"/>
        <v>22.406931643625189</v>
      </c>
      <c r="AH12" s="128"/>
      <c r="AI12" s="12"/>
    </row>
    <row r="13" spans="1:38" x14ac:dyDescent="0.2">
      <c r="A13" s="57" t="s">
        <v>14</v>
      </c>
      <c r="B13" s="11">
        <v>21.516666666666666</v>
      </c>
      <c r="C13" s="11">
        <v>22.347826086956523</v>
      </c>
      <c r="D13" s="11">
        <v>24.125</v>
      </c>
      <c r="E13" s="11">
        <v>21.091304347826089</v>
      </c>
      <c r="F13" s="11">
        <v>20.845833333333331</v>
      </c>
      <c r="G13" s="11">
        <v>21</v>
      </c>
      <c r="H13" s="11">
        <v>22.724999999999998</v>
      </c>
      <c r="I13" s="11">
        <v>22.395833333333332</v>
      </c>
      <c r="J13" s="11">
        <v>22.704166666666669</v>
      </c>
      <c r="K13" s="11">
        <v>23.3125</v>
      </c>
      <c r="L13" s="11">
        <v>23.787500000000005</v>
      </c>
      <c r="M13" s="11">
        <v>23.741666666666671</v>
      </c>
      <c r="N13" s="11">
        <v>22.700000000000003</v>
      </c>
      <c r="O13" s="11">
        <v>23.108333333333334</v>
      </c>
      <c r="P13" s="11">
        <v>24.091666666666665</v>
      </c>
      <c r="Q13" s="11">
        <v>25.125</v>
      </c>
      <c r="R13" s="11">
        <v>23.975000000000005</v>
      </c>
      <c r="S13" s="11">
        <v>23.079166666666666</v>
      </c>
      <c r="T13" s="11">
        <v>23.833333333333332</v>
      </c>
      <c r="U13" s="11">
        <v>22.533333333333342</v>
      </c>
      <c r="V13" s="11">
        <v>21.845833333333331</v>
      </c>
      <c r="W13" s="11">
        <v>21.720833333333335</v>
      </c>
      <c r="X13" s="11">
        <v>22.433333333333337</v>
      </c>
      <c r="Y13" s="11">
        <v>23.513043478260872</v>
      </c>
      <c r="Z13" s="11">
        <v>22.787499999999998</v>
      </c>
      <c r="AA13" s="11">
        <v>22.829166666666662</v>
      </c>
      <c r="AB13" s="11">
        <v>22.645833333333329</v>
      </c>
      <c r="AC13" s="11">
        <v>22.787500000000005</v>
      </c>
      <c r="AD13" s="11">
        <v>23.020833333333329</v>
      </c>
      <c r="AE13" s="11">
        <v>20.883333333333333</v>
      </c>
      <c r="AF13" s="11">
        <v>21.849999999999998</v>
      </c>
      <c r="AG13" s="111">
        <f t="shared" si="2"/>
        <v>22.721172276764847</v>
      </c>
      <c r="AJ13" t="s">
        <v>37</v>
      </c>
      <c r="AK13" t="s">
        <v>37</v>
      </c>
      <c r="AL13" s="12" t="s">
        <v>37</v>
      </c>
    </row>
    <row r="14" spans="1:38" x14ac:dyDescent="0.2">
      <c r="A14" s="57" t="s">
        <v>15</v>
      </c>
      <c r="B14" s="11">
        <v>18.945833333333333</v>
      </c>
      <c r="C14" s="11">
        <v>21.966666666666669</v>
      </c>
      <c r="D14" s="11">
        <v>22.933333333333334</v>
      </c>
      <c r="E14" s="11">
        <v>21.645833333333339</v>
      </c>
      <c r="F14" s="11">
        <v>20.137499999999999</v>
      </c>
      <c r="G14" s="11">
        <v>19.45</v>
      </c>
      <c r="H14" s="11">
        <v>21.679166666666664</v>
      </c>
      <c r="I14" s="11">
        <v>22.383333333333329</v>
      </c>
      <c r="J14" s="11">
        <v>20.666666666666668</v>
      </c>
      <c r="K14" s="11">
        <v>20.929166666666664</v>
      </c>
      <c r="L14" s="11">
        <v>23.237500000000001</v>
      </c>
      <c r="M14" s="11">
        <v>15.279166666666667</v>
      </c>
      <c r="N14" s="11">
        <v>14.4125</v>
      </c>
      <c r="O14" s="11">
        <v>20.25</v>
      </c>
      <c r="P14" s="11">
        <v>22.399999999999995</v>
      </c>
      <c r="Q14" s="11">
        <v>21.4375</v>
      </c>
      <c r="R14" s="11">
        <v>10.270833333333332</v>
      </c>
      <c r="S14" s="11">
        <v>16.241666666666667</v>
      </c>
      <c r="T14" s="11">
        <v>20.245833333333337</v>
      </c>
      <c r="U14" s="11">
        <v>21.375</v>
      </c>
      <c r="V14" s="11">
        <v>21.275000000000002</v>
      </c>
      <c r="W14" s="11">
        <v>22.387499999999999</v>
      </c>
      <c r="X14" s="11">
        <v>22.962500000000002</v>
      </c>
      <c r="Y14" s="11">
        <v>22.233333333333334</v>
      </c>
      <c r="Z14" s="11">
        <v>22.683333333333334</v>
      </c>
      <c r="AA14" s="11">
        <v>23.225000000000005</v>
      </c>
      <c r="AB14" s="11">
        <v>22.787499999999998</v>
      </c>
      <c r="AC14" s="11">
        <v>23.895833333333329</v>
      </c>
      <c r="AD14" s="11">
        <v>15.933333333333335</v>
      </c>
      <c r="AE14" s="11">
        <v>14.354166666666666</v>
      </c>
      <c r="AF14" s="11">
        <v>18.595833333333335</v>
      </c>
      <c r="AG14" s="111">
        <f t="shared" si="2"/>
        <v>20.200672043010748</v>
      </c>
      <c r="AH14" s="12" t="s">
        <v>37</v>
      </c>
      <c r="AI14" s="12" t="s">
        <v>37</v>
      </c>
      <c r="AJ14" t="s">
        <v>37</v>
      </c>
      <c r="AK14" t="s">
        <v>37</v>
      </c>
    </row>
    <row r="15" spans="1:38" x14ac:dyDescent="0.2">
      <c r="A15" s="57" t="s">
        <v>164</v>
      </c>
      <c r="B15" s="11">
        <v>22.066666666666666</v>
      </c>
      <c r="C15" s="11">
        <v>22.224999999999994</v>
      </c>
      <c r="D15" s="11">
        <v>23.108333333333334</v>
      </c>
      <c r="E15" s="11">
        <v>22.962499999999995</v>
      </c>
      <c r="F15" s="11">
        <v>21.074999999999999</v>
      </c>
      <c r="G15" s="11">
        <v>19.704166666666669</v>
      </c>
      <c r="H15" s="11">
        <v>21.116666666666667</v>
      </c>
      <c r="I15" s="11">
        <v>20.975000000000001</v>
      </c>
      <c r="J15" s="11">
        <v>22.808333333333326</v>
      </c>
      <c r="K15" s="11">
        <v>23.625</v>
      </c>
      <c r="L15" s="11">
        <v>23.408333333333331</v>
      </c>
      <c r="M15" s="11">
        <v>20.891666666666666</v>
      </c>
      <c r="N15" s="11">
        <v>18.379166666666666</v>
      </c>
      <c r="O15" s="11">
        <v>22.724999999999998</v>
      </c>
      <c r="P15" s="11">
        <v>22.954166666666662</v>
      </c>
      <c r="Q15" s="11">
        <v>24.662500000000005</v>
      </c>
      <c r="R15" s="11">
        <v>18.712499999999999</v>
      </c>
      <c r="S15" s="11">
        <v>20.287499999999998</v>
      </c>
      <c r="T15" s="11">
        <v>23.312499999999996</v>
      </c>
      <c r="U15" s="11">
        <v>22.579166666666676</v>
      </c>
      <c r="V15" s="11">
        <v>22.295833333333334</v>
      </c>
      <c r="W15" s="11">
        <v>23.274999999999995</v>
      </c>
      <c r="X15" s="11">
        <v>22.945833333333336</v>
      </c>
      <c r="Y15" s="11">
        <v>24.087500000000002</v>
      </c>
      <c r="Z15" s="11">
        <v>22.666666666666671</v>
      </c>
      <c r="AA15" s="11">
        <v>23.637499999999999</v>
      </c>
      <c r="AB15" s="11">
        <v>23.3125</v>
      </c>
      <c r="AC15" s="11">
        <v>23.520833333333332</v>
      </c>
      <c r="AD15" s="11">
        <v>21.308333333333334</v>
      </c>
      <c r="AE15" s="11">
        <v>17.420833333333338</v>
      </c>
      <c r="AF15" s="11">
        <v>21.254166666666663</v>
      </c>
      <c r="AG15" s="111">
        <f t="shared" si="2"/>
        <v>22.042069892473116</v>
      </c>
      <c r="AI15" s="12" t="s">
        <v>37</v>
      </c>
      <c r="AK15" t="s">
        <v>37</v>
      </c>
    </row>
    <row r="16" spans="1:38" x14ac:dyDescent="0.2">
      <c r="A16" s="57" t="s">
        <v>17</v>
      </c>
      <c r="B16" s="11">
        <v>20.912499999999998</v>
      </c>
      <c r="C16" s="11">
        <v>22.354166666666671</v>
      </c>
      <c r="D16" s="11">
        <v>23.287499999999998</v>
      </c>
      <c r="E16" s="11">
        <v>23.204166666666662</v>
      </c>
      <c r="F16" s="11">
        <v>21.608333333333334</v>
      </c>
      <c r="G16" s="11">
        <v>20.441666666666666</v>
      </c>
      <c r="H16" s="11">
        <v>20.67916666666666</v>
      </c>
      <c r="I16" s="11">
        <v>20.183333333333334</v>
      </c>
      <c r="J16" s="11">
        <v>23.191666666666666</v>
      </c>
      <c r="K16" s="11">
        <v>23.199999999999992</v>
      </c>
      <c r="L16" s="11">
        <v>23.791666666666668</v>
      </c>
      <c r="M16" s="11">
        <v>18.837499999999999</v>
      </c>
      <c r="N16" s="11">
        <v>15.745833333333332</v>
      </c>
      <c r="O16" s="11">
        <v>22.849999999999994</v>
      </c>
      <c r="P16" s="11">
        <v>23.516666666666669</v>
      </c>
      <c r="Q16" s="11">
        <v>24.304166666666664</v>
      </c>
      <c r="R16" s="11">
        <v>14.816666666666665</v>
      </c>
      <c r="S16" s="11">
        <v>18.141666666666669</v>
      </c>
      <c r="T16" s="11">
        <v>22.291666666666668</v>
      </c>
      <c r="U16" s="11">
        <v>22.054166666666664</v>
      </c>
      <c r="V16" s="11">
        <v>23.066666666666674</v>
      </c>
      <c r="W16" s="11">
        <v>22.670833333333334</v>
      </c>
      <c r="X16" s="11">
        <v>22.224999999999998</v>
      </c>
      <c r="Y16" s="11">
        <v>23.366666666666664</v>
      </c>
      <c r="Z16" s="11">
        <v>23.813043478260873</v>
      </c>
      <c r="AA16" s="11">
        <v>23.579166666666662</v>
      </c>
      <c r="AB16" s="11">
        <v>22.279166666666665</v>
      </c>
      <c r="AC16" s="11">
        <v>22.108333333333331</v>
      </c>
      <c r="AD16" s="11">
        <v>19.366666666666664</v>
      </c>
      <c r="AE16" s="11">
        <v>13.337499999999999</v>
      </c>
      <c r="AF16" s="11">
        <v>17.883333333333336</v>
      </c>
      <c r="AG16" s="111">
        <f t="shared" si="2"/>
        <v>21.26157667134175</v>
      </c>
      <c r="AI16" s="12" t="s">
        <v>37</v>
      </c>
      <c r="AK16" t="s">
        <v>37</v>
      </c>
    </row>
    <row r="17" spans="1:38" x14ac:dyDescent="0.2">
      <c r="A17" s="57" t="s">
        <v>146</v>
      </c>
      <c r="B17" s="11">
        <v>20.958333333333332</v>
      </c>
      <c r="C17" s="11">
        <v>23.266666666666669</v>
      </c>
      <c r="D17" s="11">
        <v>22.775000000000006</v>
      </c>
      <c r="E17" s="11">
        <v>22.2</v>
      </c>
      <c r="F17" s="11">
        <v>21.445833333333336</v>
      </c>
      <c r="G17" s="11">
        <v>19.783333333333331</v>
      </c>
      <c r="H17" s="11">
        <v>22.887500000000003</v>
      </c>
      <c r="I17" s="11">
        <v>20.566666666666666</v>
      </c>
      <c r="J17" s="11">
        <v>22.608333333333334</v>
      </c>
      <c r="K17" s="11">
        <v>23.5</v>
      </c>
      <c r="L17" s="11">
        <v>24.100000000000005</v>
      </c>
      <c r="M17" s="11">
        <v>21.162500000000005</v>
      </c>
      <c r="N17" s="11">
        <v>18.241666666666671</v>
      </c>
      <c r="O17" s="11">
        <v>22.908333333333331</v>
      </c>
      <c r="P17" s="11">
        <v>23.662499999999998</v>
      </c>
      <c r="Q17" s="11">
        <v>25.495833333333326</v>
      </c>
      <c r="R17" s="11">
        <v>18.616666666666667</v>
      </c>
      <c r="S17" s="11">
        <v>20.220833333333335</v>
      </c>
      <c r="T17" s="11">
        <v>23.079166666666666</v>
      </c>
      <c r="U17" s="11">
        <v>22.066666666666666</v>
      </c>
      <c r="V17" s="11">
        <v>23.574999999999999</v>
      </c>
      <c r="W17" s="11">
        <v>23.929166666666664</v>
      </c>
      <c r="X17" s="11">
        <v>23.845833333333331</v>
      </c>
      <c r="Y17" s="11">
        <v>24.399999999999995</v>
      </c>
      <c r="Z17" s="11">
        <v>24.024999999999995</v>
      </c>
      <c r="AA17" s="11">
        <v>22.816666666666666</v>
      </c>
      <c r="AB17" s="11">
        <v>24.195833333333336</v>
      </c>
      <c r="AC17" s="11">
        <v>23.070833333333336</v>
      </c>
      <c r="AD17" s="11">
        <v>19.595833333333335</v>
      </c>
      <c r="AE17" s="11">
        <v>15.741666666666665</v>
      </c>
      <c r="AF17" s="11">
        <v>20.174999999999997</v>
      </c>
      <c r="AG17" s="111">
        <f t="shared" si="2"/>
        <v>22.094086021505376</v>
      </c>
      <c r="AI17" s="12" t="s">
        <v>37</v>
      </c>
      <c r="AJ17" t="s">
        <v>37</v>
      </c>
    </row>
    <row r="18" spans="1:38" x14ac:dyDescent="0.2">
      <c r="A18" s="57" t="s">
        <v>34</v>
      </c>
      <c r="B18" s="11">
        <v>23.074999999999999</v>
      </c>
      <c r="C18" s="11">
        <v>23.825000000000003</v>
      </c>
      <c r="D18" s="11">
        <v>24.095833333333331</v>
      </c>
      <c r="E18" s="11">
        <v>24.716666666666669</v>
      </c>
      <c r="F18" s="11">
        <v>22.433333333333334</v>
      </c>
      <c r="G18" s="11">
        <v>22.316666666666663</v>
      </c>
      <c r="H18" s="11">
        <v>22.929166666666671</v>
      </c>
      <c r="I18" s="11">
        <v>24.220833333333331</v>
      </c>
      <c r="J18" s="11">
        <v>24.620833333333334</v>
      </c>
      <c r="K18" s="11">
        <v>25.041666666666661</v>
      </c>
      <c r="L18" s="11">
        <v>23.625</v>
      </c>
      <c r="M18" s="11">
        <v>23.3125</v>
      </c>
      <c r="N18" s="11">
        <v>22.150000000000002</v>
      </c>
      <c r="O18" s="11">
        <v>23.308333333333334</v>
      </c>
      <c r="P18" s="11">
        <v>23.941666666666666</v>
      </c>
      <c r="Q18" s="11">
        <v>25.316666666666663</v>
      </c>
      <c r="R18" s="11">
        <v>21.433333333333334</v>
      </c>
      <c r="S18" s="11">
        <v>23.337499999999995</v>
      </c>
      <c r="T18" s="11">
        <v>24.112500000000001</v>
      </c>
      <c r="U18" s="11">
        <v>24.179166666666664</v>
      </c>
      <c r="V18" s="11">
        <v>24.404166666666665</v>
      </c>
      <c r="W18" s="11">
        <v>24.654166666666669</v>
      </c>
      <c r="X18" s="11">
        <v>24.625</v>
      </c>
      <c r="Y18" s="11">
        <v>25.32083333333334</v>
      </c>
      <c r="Z18" s="11">
        <v>25.345833333333331</v>
      </c>
      <c r="AA18" s="11">
        <v>25.129166666666666</v>
      </c>
      <c r="AB18" s="11">
        <v>25.454166666666666</v>
      </c>
      <c r="AC18" s="11">
        <v>24.741666666666671</v>
      </c>
      <c r="AD18" s="11">
        <v>22.308333333333337</v>
      </c>
      <c r="AE18" s="11">
        <v>19.679166666666664</v>
      </c>
      <c r="AF18" s="11">
        <v>23.416666666666668</v>
      </c>
      <c r="AG18" s="111">
        <f t="shared" si="2"/>
        <v>23.776478494623653</v>
      </c>
      <c r="AH18" s="12" t="s">
        <v>37</v>
      </c>
      <c r="AI18" s="12" t="s">
        <v>37</v>
      </c>
    </row>
    <row r="19" spans="1:38" x14ac:dyDescent="0.2">
      <c r="A19" s="57" t="s">
        <v>20</v>
      </c>
      <c r="B19" s="11">
        <v>21.625000000000004</v>
      </c>
      <c r="C19" s="11">
        <v>23.141666666666669</v>
      </c>
      <c r="D19" s="11">
        <v>23.241666666666664</v>
      </c>
      <c r="E19" s="11">
        <v>22.345833333333331</v>
      </c>
      <c r="F19" s="11">
        <v>21.124999999999996</v>
      </c>
      <c r="G19" s="11">
        <v>21.174999999999997</v>
      </c>
      <c r="H19" s="11">
        <v>23.012499999999999</v>
      </c>
      <c r="I19" s="11">
        <v>23.375</v>
      </c>
      <c r="J19" s="11">
        <v>23.724999999999998</v>
      </c>
      <c r="K19" s="11">
        <v>23.5625</v>
      </c>
      <c r="L19" s="11">
        <v>24.516666666666666</v>
      </c>
      <c r="M19" s="11">
        <v>22.662499999999998</v>
      </c>
      <c r="N19" s="11">
        <v>22.662499999999998</v>
      </c>
      <c r="O19" s="11">
        <v>23.974999999999998</v>
      </c>
      <c r="P19" s="11">
        <v>24.849999999999994</v>
      </c>
      <c r="Q19" s="11">
        <v>25.533333333333331</v>
      </c>
      <c r="R19" s="11">
        <v>22.666666666666671</v>
      </c>
      <c r="S19" s="11">
        <v>23.049999999999997</v>
      </c>
      <c r="T19" s="11">
        <v>24.054166666666664</v>
      </c>
      <c r="U19" s="11">
        <v>23.533333333333335</v>
      </c>
      <c r="V19" s="11">
        <v>23.841666666666669</v>
      </c>
      <c r="W19" s="11">
        <v>22.874999999999996</v>
      </c>
      <c r="X19" s="11">
        <v>23.433333333333334</v>
      </c>
      <c r="Y19" s="11">
        <v>23.75833333333334</v>
      </c>
      <c r="Z19" s="11">
        <v>23.962500000000002</v>
      </c>
      <c r="AA19" s="11">
        <v>24.379166666666666</v>
      </c>
      <c r="AB19" s="11">
        <v>24.354166666666668</v>
      </c>
      <c r="AC19" s="11">
        <v>24.712500000000006</v>
      </c>
      <c r="AD19" s="11">
        <v>23.604166666666661</v>
      </c>
      <c r="AE19" s="11">
        <v>19.900000000000002</v>
      </c>
      <c r="AF19" s="11">
        <v>21.750000000000004</v>
      </c>
      <c r="AG19" s="111">
        <f t="shared" si="2"/>
        <v>23.238844086021501</v>
      </c>
      <c r="AI19" s="12" t="s">
        <v>37</v>
      </c>
    </row>
    <row r="20" spans="1:38" s="5" customFormat="1" ht="17.100000000000001" customHeight="1" x14ac:dyDescent="0.2">
      <c r="A20" s="58" t="s">
        <v>213</v>
      </c>
      <c r="B20" s="13">
        <f t="shared" ref="B20:AE20" si="3">AVERAGE(B5:B19)</f>
        <v>21.233869047619045</v>
      </c>
      <c r="C20" s="13">
        <f t="shared" si="3"/>
        <v>22.718051242236022</v>
      </c>
      <c r="D20" s="13">
        <f t="shared" si="3"/>
        <v>23.524094202898556</v>
      </c>
      <c r="E20" s="13">
        <f t="shared" si="3"/>
        <v>22.862988189346879</v>
      </c>
      <c r="F20" s="13">
        <f t="shared" si="3"/>
        <v>21.447781385281385</v>
      </c>
      <c r="G20" s="13">
        <f t="shared" si="3"/>
        <v>20.767391304347829</v>
      </c>
      <c r="H20" s="13">
        <f t="shared" si="3"/>
        <v>21.846590909090907</v>
      </c>
      <c r="I20" s="13">
        <f t="shared" si="3"/>
        <v>22.235833333333336</v>
      </c>
      <c r="J20" s="13">
        <f t="shared" si="3"/>
        <v>22.76686868686869</v>
      </c>
      <c r="K20" s="13">
        <f t="shared" si="3"/>
        <v>23.187601010101012</v>
      </c>
      <c r="L20" s="13">
        <f t="shared" si="3"/>
        <v>23.865227272727275</v>
      </c>
      <c r="M20" s="13">
        <f t="shared" si="3"/>
        <v>20.32211352657005</v>
      </c>
      <c r="N20" s="13">
        <f t="shared" si="3"/>
        <v>18.335809178743961</v>
      </c>
      <c r="O20" s="13">
        <f t="shared" si="3"/>
        <v>22.710050505050507</v>
      </c>
      <c r="P20" s="13">
        <f t="shared" si="3"/>
        <v>23.647651515151512</v>
      </c>
      <c r="Q20" s="13">
        <f t="shared" si="3"/>
        <v>24.20244152046784</v>
      </c>
      <c r="R20" s="13">
        <f t="shared" si="3"/>
        <v>17.128911564625856</v>
      </c>
      <c r="S20" s="13">
        <f t="shared" si="3"/>
        <v>19.769507575757579</v>
      </c>
      <c r="T20" s="13">
        <f t="shared" si="3"/>
        <v>22.837244897959184</v>
      </c>
      <c r="U20" s="13">
        <f t="shared" si="3"/>
        <v>22.794201631701636</v>
      </c>
      <c r="V20" s="13">
        <f t="shared" si="3"/>
        <v>22.965955964325524</v>
      </c>
      <c r="W20" s="13">
        <f t="shared" si="3"/>
        <v>22.992861305361309</v>
      </c>
      <c r="X20" s="13">
        <f t="shared" si="3"/>
        <v>23.22834249084249</v>
      </c>
      <c r="Y20" s="13">
        <f t="shared" si="3"/>
        <v>23.68218050065876</v>
      </c>
      <c r="Z20" s="13">
        <f t="shared" si="3"/>
        <v>23.648322691800953</v>
      </c>
      <c r="AA20" s="13">
        <f t="shared" si="3"/>
        <v>23.624504662004657</v>
      </c>
      <c r="AB20" s="13">
        <f t="shared" si="3"/>
        <v>23.51002349100175</v>
      </c>
      <c r="AC20" s="13">
        <f t="shared" si="3"/>
        <v>23.649289297658864</v>
      </c>
      <c r="AD20" s="13">
        <f t="shared" si="3"/>
        <v>20.061955254890037</v>
      </c>
      <c r="AE20" s="13">
        <f t="shared" si="3"/>
        <v>16.401925067685941</v>
      </c>
      <c r="AF20" s="13">
        <f>AVERAGE(AF5:AF19)</f>
        <v>20.238336120401339</v>
      </c>
      <c r="AG20" s="87">
        <f>AVERAGE(AG5:AG19)</f>
        <v>22.031049404903268</v>
      </c>
      <c r="AI20" s="5" t="s">
        <v>37</v>
      </c>
      <c r="AJ20" s="5" t="s">
        <v>37</v>
      </c>
    </row>
    <row r="21" spans="1:38" x14ac:dyDescent="0.2">
      <c r="A21" s="47"/>
      <c r="B21" s="48"/>
      <c r="C21" s="48"/>
      <c r="D21" s="48" t="s">
        <v>90</v>
      </c>
      <c r="E21" s="48"/>
      <c r="F21" s="48"/>
      <c r="G21" s="48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55"/>
      <c r="AE21" s="60" t="s">
        <v>37</v>
      </c>
      <c r="AF21" s="60"/>
      <c r="AG21" s="83"/>
      <c r="AK21" t="s">
        <v>37</v>
      </c>
    </row>
    <row r="22" spans="1:38" x14ac:dyDescent="0.2">
      <c r="A22" s="47"/>
      <c r="B22" s="49" t="s">
        <v>91</v>
      </c>
      <c r="C22" s="49"/>
      <c r="D22" s="49"/>
      <c r="E22" s="49"/>
      <c r="F22" s="49"/>
      <c r="G22" s="49"/>
      <c r="H22" s="49"/>
      <c r="I22" s="49"/>
      <c r="J22" s="85"/>
      <c r="K22" s="85"/>
      <c r="L22" s="85"/>
      <c r="M22" s="85" t="s">
        <v>35</v>
      </c>
      <c r="N22" s="85"/>
      <c r="O22" s="85"/>
      <c r="P22" s="85"/>
      <c r="Q22" s="85"/>
      <c r="R22" s="85"/>
      <c r="S22" s="85"/>
      <c r="T22" s="167" t="s">
        <v>218</v>
      </c>
      <c r="U22" s="167"/>
      <c r="V22" s="167"/>
      <c r="W22" s="167"/>
      <c r="X22" s="167"/>
      <c r="Y22" s="85"/>
      <c r="Z22" s="85"/>
      <c r="AA22" s="85"/>
      <c r="AB22" s="85"/>
      <c r="AC22" s="85"/>
      <c r="AD22" s="85"/>
      <c r="AE22" s="85"/>
      <c r="AF22" s="106"/>
      <c r="AG22" s="83"/>
      <c r="AI22" s="12" t="s">
        <v>37</v>
      </c>
    </row>
    <row r="23" spans="1:38" x14ac:dyDescent="0.2">
      <c r="A23" s="50"/>
      <c r="B23" s="85"/>
      <c r="C23" s="85"/>
      <c r="D23" s="85"/>
      <c r="E23" s="85"/>
      <c r="F23" s="85"/>
      <c r="G23" s="85"/>
      <c r="H23" s="85"/>
      <c r="I23" s="85"/>
      <c r="J23" s="86"/>
      <c r="K23" s="86"/>
      <c r="L23" s="86"/>
      <c r="M23" s="86" t="s">
        <v>36</v>
      </c>
      <c r="N23" s="86"/>
      <c r="O23" s="86"/>
      <c r="P23" s="86"/>
      <c r="Q23" s="85"/>
      <c r="R23" s="85"/>
      <c r="S23" s="85"/>
      <c r="T23" s="168" t="s">
        <v>87</v>
      </c>
      <c r="U23" s="168"/>
      <c r="V23" s="168"/>
      <c r="W23" s="168"/>
      <c r="X23" s="168"/>
      <c r="Y23" s="85"/>
      <c r="Z23" s="85"/>
      <c r="AA23" s="85"/>
      <c r="AB23" s="85"/>
      <c r="AC23" s="85"/>
      <c r="AD23" s="55"/>
      <c r="AE23" s="55"/>
      <c r="AF23" s="55"/>
      <c r="AG23" s="83"/>
    </row>
    <row r="24" spans="1:38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55"/>
      <c r="AE24" s="55"/>
      <c r="AF24" s="55"/>
      <c r="AG24" s="83"/>
    </row>
    <row r="25" spans="1:38" x14ac:dyDescent="0.2">
      <c r="A25" s="50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55"/>
      <c r="AF25" s="55"/>
      <c r="AG25" s="83"/>
    </row>
    <row r="26" spans="1:38" x14ac:dyDescent="0.2">
      <c r="A26" s="50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56"/>
      <c r="AF26" s="56"/>
      <c r="AG26" s="83"/>
      <c r="AI26" t="s">
        <v>37</v>
      </c>
    </row>
    <row r="27" spans="1:38" ht="13.5" thickBot="1" x14ac:dyDescent="0.25">
      <c r="A27" s="61"/>
      <c r="B27" s="62"/>
      <c r="C27" s="62"/>
      <c r="D27" s="62"/>
      <c r="E27" s="62"/>
      <c r="F27" s="62"/>
      <c r="G27" s="62" t="s">
        <v>37</v>
      </c>
      <c r="H27" s="62"/>
      <c r="I27" s="62"/>
      <c r="J27" s="62"/>
      <c r="K27" s="62"/>
      <c r="L27" s="62" t="s">
        <v>37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84"/>
    </row>
    <row r="29" spans="1:38" x14ac:dyDescent="0.2">
      <c r="AI29" s="12" t="s">
        <v>37</v>
      </c>
    </row>
    <row r="30" spans="1:38" x14ac:dyDescent="0.2">
      <c r="N30" s="2" t="s">
        <v>37</v>
      </c>
      <c r="AD30" s="2" t="s">
        <v>37</v>
      </c>
    </row>
    <row r="31" spans="1:38" x14ac:dyDescent="0.2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6"/>
      <c r="U31" s="116"/>
    </row>
    <row r="32" spans="1:38" x14ac:dyDescent="0.2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6"/>
      <c r="U32" s="116"/>
      <c r="W32" s="2" t="s">
        <v>37</v>
      </c>
      <c r="AI32" t="s">
        <v>37</v>
      </c>
      <c r="AL32" s="12" t="s">
        <v>37</v>
      </c>
    </row>
    <row r="33" spans="9:35" x14ac:dyDescent="0.2">
      <c r="Z33" s="2" t="s">
        <v>37</v>
      </c>
    </row>
    <row r="34" spans="9:35" x14ac:dyDescent="0.2">
      <c r="AB34" s="2" t="s">
        <v>37</v>
      </c>
      <c r="AI34" t="s">
        <v>37</v>
      </c>
    </row>
    <row r="35" spans="9:35" x14ac:dyDescent="0.2">
      <c r="AG35" s="7" t="s">
        <v>37</v>
      </c>
    </row>
    <row r="37" spans="9:35" x14ac:dyDescent="0.2">
      <c r="I37" s="2" t="s">
        <v>37</v>
      </c>
    </row>
    <row r="40" spans="9:35" x14ac:dyDescent="0.2">
      <c r="AE40" s="2" t="s">
        <v>37</v>
      </c>
    </row>
  </sheetData>
  <mergeCells count="37">
    <mergeCell ref="AG3:AG4"/>
    <mergeCell ref="T22:X22"/>
    <mergeCell ref="T23:X2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210</v>
      </c>
      <c r="B1" s="17" t="s">
        <v>38</v>
      </c>
      <c r="C1" s="17" t="s">
        <v>39</v>
      </c>
      <c r="D1" s="17" t="s">
        <v>40</v>
      </c>
      <c r="E1" s="17" t="s">
        <v>41</v>
      </c>
      <c r="F1" s="17" t="s">
        <v>42</v>
      </c>
      <c r="G1" s="17" t="s">
        <v>43</v>
      </c>
      <c r="H1" s="17" t="s">
        <v>92</v>
      </c>
      <c r="I1" s="17" t="s">
        <v>44</v>
      </c>
      <c r="J1" s="18"/>
      <c r="K1" s="18"/>
      <c r="L1" s="18"/>
      <c r="M1" s="18"/>
    </row>
    <row r="2" spans="1:13" s="24" customFormat="1" x14ac:dyDescent="0.2">
      <c r="A2" s="20" t="s">
        <v>165</v>
      </c>
      <c r="B2" s="20" t="s">
        <v>45</v>
      </c>
      <c r="C2" s="21" t="s">
        <v>46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47</v>
      </c>
      <c r="J2" s="18"/>
      <c r="K2" s="18"/>
      <c r="L2" s="18"/>
      <c r="M2" s="18"/>
    </row>
    <row r="3" spans="1:13" ht="12.75" customHeight="1" x14ac:dyDescent="0.2">
      <c r="A3" s="20" t="s">
        <v>166</v>
      </c>
      <c r="B3" s="20" t="s">
        <v>45</v>
      </c>
      <c r="C3" s="21" t="s">
        <v>48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49</v>
      </c>
      <c r="J3" s="26"/>
      <c r="K3" s="26"/>
      <c r="L3" s="26"/>
      <c r="M3" s="26"/>
    </row>
    <row r="4" spans="1:13" x14ac:dyDescent="0.2">
      <c r="A4" s="20" t="s">
        <v>167</v>
      </c>
      <c r="B4" s="20" t="s">
        <v>45</v>
      </c>
      <c r="C4" s="21" t="s">
        <v>50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51</v>
      </c>
      <c r="J4" s="26"/>
      <c r="K4" s="26"/>
      <c r="L4" s="26"/>
      <c r="M4" s="26"/>
    </row>
    <row r="5" spans="1:13" ht="14.25" customHeight="1" x14ac:dyDescent="0.2">
      <c r="A5" s="20" t="s">
        <v>168</v>
      </c>
      <c r="B5" s="20" t="s">
        <v>94</v>
      </c>
      <c r="C5" s="21" t="s">
        <v>95</v>
      </c>
      <c r="D5" s="68">
        <v>-11148083</v>
      </c>
      <c r="E5" s="69">
        <v>-53763736</v>
      </c>
      <c r="F5" s="27">
        <v>347</v>
      </c>
      <c r="G5" s="25">
        <v>43199</v>
      </c>
      <c r="H5" s="23">
        <v>1</v>
      </c>
      <c r="I5" s="21" t="s">
        <v>96</v>
      </c>
      <c r="J5" s="26"/>
      <c r="K5" s="26"/>
      <c r="L5" s="26"/>
      <c r="M5" s="26"/>
    </row>
    <row r="6" spans="1:13" ht="14.25" customHeight="1" x14ac:dyDescent="0.2">
      <c r="A6" s="20" t="s">
        <v>169</v>
      </c>
      <c r="B6" s="20" t="s">
        <v>94</v>
      </c>
      <c r="C6" s="21" t="s">
        <v>97</v>
      </c>
      <c r="D6" s="69">
        <v>-22955028</v>
      </c>
      <c r="E6" s="69">
        <v>-55626001</v>
      </c>
      <c r="F6" s="27">
        <v>605</v>
      </c>
      <c r="G6" s="25">
        <v>43203</v>
      </c>
      <c r="H6" s="23">
        <v>1</v>
      </c>
      <c r="I6" s="21" t="s">
        <v>98</v>
      </c>
      <c r="J6" s="26"/>
      <c r="K6" s="26"/>
      <c r="L6" s="26"/>
      <c r="M6" s="26"/>
    </row>
    <row r="7" spans="1:13" s="29" customFormat="1" x14ac:dyDescent="0.2">
      <c r="A7" s="20" t="s">
        <v>170</v>
      </c>
      <c r="B7" s="20" t="s">
        <v>45</v>
      </c>
      <c r="C7" s="21" t="s">
        <v>52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53</v>
      </c>
      <c r="J7" s="26"/>
      <c r="K7" s="26"/>
      <c r="L7" s="26"/>
      <c r="M7" s="26"/>
    </row>
    <row r="8" spans="1:13" s="29" customFormat="1" x14ac:dyDescent="0.2">
      <c r="A8" s="20" t="s">
        <v>171</v>
      </c>
      <c r="B8" s="20" t="s">
        <v>45</v>
      </c>
      <c r="C8" s="21" t="s">
        <v>55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99</v>
      </c>
      <c r="J8" s="26"/>
      <c r="K8" s="26"/>
      <c r="L8" s="26"/>
      <c r="M8" s="26"/>
    </row>
    <row r="9" spans="1:13" s="29" customFormat="1" x14ac:dyDescent="0.2">
      <c r="A9" s="20" t="s">
        <v>172</v>
      </c>
      <c r="B9" s="20" t="s">
        <v>94</v>
      </c>
      <c r="C9" s="21" t="s">
        <v>101</v>
      </c>
      <c r="D9" s="69">
        <v>-19945539</v>
      </c>
      <c r="E9" s="69">
        <v>-54368533</v>
      </c>
      <c r="F9" s="27">
        <v>624</v>
      </c>
      <c r="G9" s="25">
        <v>43129</v>
      </c>
      <c r="H9" s="23">
        <v>1</v>
      </c>
      <c r="I9" s="28" t="s">
        <v>102</v>
      </c>
      <c r="J9" s="26"/>
      <c r="K9" s="26"/>
      <c r="L9" s="26"/>
      <c r="M9" s="26"/>
    </row>
    <row r="10" spans="1:13" s="29" customFormat="1" x14ac:dyDescent="0.2">
      <c r="A10" s="20" t="s">
        <v>173</v>
      </c>
      <c r="B10" s="20" t="s">
        <v>94</v>
      </c>
      <c r="C10" s="21" t="s">
        <v>104</v>
      </c>
      <c r="D10" s="69">
        <v>-21246756</v>
      </c>
      <c r="E10" s="69">
        <v>-564560442</v>
      </c>
      <c r="F10" s="27">
        <v>329</v>
      </c>
      <c r="G10" s="25" t="s">
        <v>105</v>
      </c>
      <c r="H10" s="23">
        <v>1</v>
      </c>
      <c r="I10" s="28" t="s">
        <v>106</v>
      </c>
      <c r="J10" s="26"/>
      <c r="K10" s="26"/>
      <c r="L10" s="26"/>
      <c r="M10" s="26"/>
    </row>
    <row r="11" spans="1:13" s="29" customFormat="1" x14ac:dyDescent="0.2">
      <c r="A11" s="20" t="s">
        <v>174</v>
      </c>
      <c r="B11" s="20" t="s">
        <v>94</v>
      </c>
      <c r="C11" s="21" t="s">
        <v>108</v>
      </c>
      <c r="D11" s="69">
        <v>-21298278</v>
      </c>
      <c r="E11" s="69">
        <v>-52068917</v>
      </c>
      <c r="F11" s="27">
        <v>345</v>
      </c>
      <c r="G11" s="25">
        <v>43196</v>
      </c>
      <c r="H11" s="23">
        <v>1</v>
      </c>
      <c r="I11" s="28" t="s">
        <v>109</v>
      </c>
      <c r="J11" s="26"/>
      <c r="K11" s="26"/>
      <c r="L11" s="26"/>
      <c r="M11" s="26"/>
    </row>
    <row r="12" spans="1:13" s="29" customFormat="1" x14ac:dyDescent="0.2">
      <c r="A12" s="20" t="s">
        <v>175</v>
      </c>
      <c r="B12" s="20" t="s">
        <v>94</v>
      </c>
      <c r="C12" s="21" t="s">
        <v>111</v>
      </c>
      <c r="D12" s="69">
        <v>-22657056</v>
      </c>
      <c r="E12" s="69">
        <v>-54819306</v>
      </c>
      <c r="F12" s="27">
        <v>456</v>
      </c>
      <c r="G12" s="25">
        <v>43165</v>
      </c>
      <c r="H12" s="23">
        <v>1</v>
      </c>
      <c r="I12" s="28" t="s">
        <v>112</v>
      </c>
      <c r="J12" s="26"/>
      <c r="K12" s="26"/>
      <c r="L12" s="26"/>
      <c r="M12" s="26"/>
    </row>
    <row r="13" spans="1:13" s="78" customFormat="1" ht="15" x14ac:dyDescent="0.25">
      <c r="A13" s="70" t="s">
        <v>176</v>
      </c>
      <c r="B13" s="70" t="s">
        <v>94</v>
      </c>
      <c r="C13" s="71" t="s">
        <v>113</v>
      </c>
      <c r="D13" s="72">
        <v>-19587528</v>
      </c>
      <c r="E13" s="72">
        <v>-54030083</v>
      </c>
      <c r="F13" s="73">
        <v>540</v>
      </c>
      <c r="G13" s="74">
        <v>43206</v>
      </c>
      <c r="H13" s="75">
        <v>1</v>
      </c>
      <c r="I13" s="76" t="s">
        <v>114</v>
      </c>
      <c r="J13" s="77"/>
      <c r="K13" s="77"/>
      <c r="L13" s="77"/>
      <c r="M13" s="77"/>
    </row>
    <row r="14" spans="1:13" x14ac:dyDescent="0.2">
      <c r="A14" s="20" t="s">
        <v>177</v>
      </c>
      <c r="B14" s="20" t="s">
        <v>45</v>
      </c>
      <c r="C14" s="21" t="s">
        <v>115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56</v>
      </c>
      <c r="J14" s="26"/>
      <c r="K14" s="26"/>
      <c r="L14" s="26"/>
      <c r="M14" s="26"/>
    </row>
    <row r="15" spans="1:13" x14ac:dyDescent="0.2">
      <c r="A15" s="20" t="s">
        <v>178</v>
      </c>
      <c r="B15" s="20" t="s">
        <v>45</v>
      </c>
      <c r="C15" s="21" t="s">
        <v>116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57</v>
      </c>
      <c r="J15" s="26"/>
      <c r="K15" s="26"/>
      <c r="L15" s="26" t="s">
        <v>37</v>
      </c>
      <c r="M15" s="26"/>
    </row>
    <row r="16" spans="1:13" x14ac:dyDescent="0.2">
      <c r="A16" s="20" t="s">
        <v>179</v>
      </c>
      <c r="B16" s="20" t="s">
        <v>45</v>
      </c>
      <c r="C16" s="21" t="s">
        <v>117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88</v>
      </c>
      <c r="J16" s="26"/>
      <c r="K16" s="26"/>
      <c r="L16" s="26"/>
      <c r="M16" s="26"/>
    </row>
    <row r="17" spans="1:13" ht="13.5" customHeight="1" x14ac:dyDescent="0.2">
      <c r="A17" s="20" t="s">
        <v>180</v>
      </c>
      <c r="B17" s="20" t="s">
        <v>45</v>
      </c>
      <c r="C17" s="21" t="s">
        <v>118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58</v>
      </c>
      <c r="J17" s="26"/>
      <c r="K17" s="26"/>
      <c r="L17" s="26"/>
      <c r="M17" s="26"/>
    </row>
    <row r="18" spans="1:13" ht="13.5" customHeight="1" x14ac:dyDescent="0.2">
      <c r="A18" s="20" t="s">
        <v>181</v>
      </c>
      <c r="B18" s="20" t="s">
        <v>45</v>
      </c>
      <c r="C18" s="21" t="s">
        <v>119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59</v>
      </c>
      <c r="J18" s="26"/>
      <c r="K18" s="26"/>
      <c r="L18" s="26" t="s">
        <v>37</v>
      </c>
      <c r="M18" s="26"/>
    </row>
    <row r="19" spans="1:13" x14ac:dyDescent="0.2">
      <c r="A19" s="20" t="s">
        <v>182</v>
      </c>
      <c r="B19" s="20" t="s">
        <v>45</v>
      </c>
      <c r="C19" s="21" t="s">
        <v>120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60</v>
      </c>
      <c r="J19" s="26"/>
      <c r="K19" s="26"/>
      <c r="L19" s="26" t="s">
        <v>37</v>
      </c>
      <c r="M19" s="26"/>
    </row>
    <row r="20" spans="1:13" x14ac:dyDescent="0.2">
      <c r="A20" s="20" t="s">
        <v>183</v>
      </c>
      <c r="B20" s="20" t="s">
        <v>45</v>
      </c>
      <c r="C20" s="21" t="s">
        <v>121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61</v>
      </c>
      <c r="J20" s="26"/>
      <c r="K20" s="26"/>
      <c r="L20" s="26"/>
      <c r="M20" s="26"/>
    </row>
    <row r="21" spans="1:13" x14ac:dyDescent="0.2">
      <c r="A21" s="20" t="s">
        <v>184</v>
      </c>
      <c r="B21" s="20" t="s">
        <v>94</v>
      </c>
      <c r="C21" s="21" t="s">
        <v>122</v>
      </c>
      <c r="D21" s="69">
        <v>-22308694</v>
      </c>
      <c r="E21" s="79">
        <v>-54325833</v>
      </c>
      <c r="F21" s="27">
        <v>340</v>
      </c>
      <c r="G21" s="25">
        <v>43159</v>
      </c>
      <c r="H21" s="23">
        <v>1</v>
      </c>
      <c r="I21" s="21" t="s">
        <v>123</v>
      </c>
      <c r="J21" s="26"/>
      <c r="K21" s="26"/>
      <c r="L21" s="26"/>
      <c r="M21" s="26" t="s">
        <v>37</v>
      </c>
    </row>
    <row r="22" spans="1:13" ht="25.5" x14ac:dyDescent="0.2">
      <c r="A22" s="20" t="s">
        <v>185</v>
      </c>
      <c r="B22" s="20" t="s">
        <v>94</v>
      </c>
      <c r="C22" s="21" t="s">
        <v>124</v>
      </c>
      <c r="D22" s="69">
        <v>-23644881</v>
      </c>
      <c r="E22" s="79">
        <v>-54570289</v>
      </c>
      <c r="F22" s="27">
        <v>319</v>
      </c>
      <c r="G22" s="25">
        <v>43204</v>
      </c>
      <c r="H22" s="23">
        <v>1</v>
      </c>
      <c r="I22" s="21" t="s">
        <v>125</v>
      </c>
      <c r="J22" s="26"/>
      <c r="K22" s="26"/>
      <c r="L22" s="26"/>
      <c r="M22" s="26"/>
    </row>
    <row r="23" spans="1:13" x14ac:dyDescent="0.2">
      <c r="A23" s="20" t="s">
        <v>186</v>
      </c>
      <c r="B23" s="20" t="s">
        <v>94</v>
      </c>
      <c r="C23" s="21" t="s">
        <v>126</v>
      </c>
      <c r="D23" s="69">
        <v>-22092833</v>
      </c>
      <c r="E23" s="79">
        <v>-54798833</v>
      </c>
      <c r="F23" s="27">
        <v>360</v>
      </c>
      <c r="G23" s="25">
        <v>43157</v>
      </c>
      <c r="H23" s="23">
        <v>1</v>
      </c>
      <c r="I23" s="21" t="s">
        <v>127</v>
      </c>
      <c r="J23" s="26"/>
      <c r="K23" s="26"/>
      <c r="L23" s="26"/>
      <c r="M23" s="26"/>
    </row>
    <row r="24" spans="1:13" x14ac:dyDescent="0.2">
      <c r="A24" s="20" t="s">
        <v>187</v>
      </c>
      <c r="B24" s="20" t="s">
        <v>45</v>
      </c>
      <c r="C24" s="21" t="s">
        <v>62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63</v>
      </c>
      <c r="J24" s="26"/>
      <c r="K24" s="26"/>
      <c r="L24" s="26" t="s">
        <v>37</v>
      </c>
      <c r="M24" s="26" t="s">
        <v>37</v>
      </c>
    </row>
    <row r="25" spans="1:13" x14ac:dyDescent="0.2">
      <c r="A25" s="20" t="s">
        <v>188</v>
      </c>
      <c r="B25" s="20" t="s">
        <v>45</v>
      </c>
      <c r="C25" s="21" t="s">
        <v>64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65</v>
      </c>
      <c r="J25" s="26"/>
      <c r="K25" s="26"/>
      <c r="L25" s="26" t="s">
        <v>37</v>
      </c>
      <c r="M25" s="26"/>
    </row>
    <row r="26" spans="1:13" s="29" customFormat="1" x14ac:dyDescent="0.2">
      <c r="A26" s="20" t="s">
        <v>189</v>
      </c>
      <c r="B26" s="20" t="s">
        <v>45</v>
      </c>
      <c r="C26" s="21" t="s">
        <v>66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67</v>
      </c>
      <c r="J26" s="26"/>
      <c r="K26" s="26"/>
      <c r="L26" s="26"/>
      <c r="M26" s="26"/>
    </row>
    <row r="27" spans="1:13" x14ac:dyDescent="0.2">
      <c r="A27" s="20" t="s">
        <v>190</v>
      </c>
      <c r="B27" s="20" t="s">
        <v>45</v>
      </c>
      <c r="C27" s="21" t="s">
        <v>68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69</v>
      </c>
      <c r="J27" s="26"/>
      <c r="K27" s="26"/>
      <c r="L27" s="26"/>
      <c r="M27" s="26"/>
    </row>
    <row r="28" spans="1:13" x14ac:dyDescent="0.2">
      <c r="A28" s="20" t="s">
        <v>191</v>
      </c>
      <c r="B28" s="20" t="s">
        <v>94</v>
      </c>
      <c r="C28" s="21" t="s">
        <v>128</v>
      </c>
      <c r="D28" s="69">
        <v>-22575389</v>
      </c>
      <c r="E28" s="69">
        <v>-55160833</v>
      </c>
      <c r="F28" s="23">
        <v>499</v>
      </c>
      <c r="G28" s="25">
        <v>43166</v>
      </c>
      <c r="H28" s="23">
        <v>1</v>
      </c>
      <c r="I28" s="21" t="s">
        <v>129</v>
      </c>
      <c r="J28" s="26"/>
      <c r="K28" s="26"/>
      <c r="L28" s="26"/>
      <c r="M28" s="26"/>
    </row>
    <row r="29" spans="1:13" ht="12.75" customHeight="1" x14ac:dyDescent="0.2">
      <c r="A29" s="20" t="s">
        <v>192</v>
      </c>
      <c r="B29" s="20" t="s">
        <v>45</v>
      </c>
      <c r="C29" s="21" t="s">
        <v>130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70</v>
      </c>
      <c r="J29" s="26"/>
      <c r="K29" s="26"/>
      <c r="L29" s="26"/>
      <c r="M29" s="26"/>
    </row>
    <row r="30" spans="1:13" ht="12.75" customHeight="1" x14ac:dyDescent="0.2">
      <c r="A30" s="20" t="s">
        <v>193</v>
      </c>
      <c r="B30" s="20" t="s">
        <v>94</v>
      </c>
      <c r="C30" s="21" t="s">
        <v>131</v>
      </c>
      <c r="D30" s="69">
        <v>-21450972</v>
      </c>
      <c r="E30" s="69">
        <v>-54341972</v>
      </c>
      <c r="F30" s="27">
        <v>500</v>
      </c>
      <c r="G30" s="25">
        <v>43153</v>
      </c>
      <c r="H30" s="23">
        <v>1</v>
      </c>
      <c r="I30" s="21" t="s">
        <v>132</v>
      </c>
      <c r="J30" s="26"/>
      <c r="K30" s="26"/>
      <c r="L30" s="26"/>
      <c r="M30" s="26"/>
    </row>
    <row r="31" spans="1:13" ht="12.75" customHeight="1" x14ac:dyDescent="0.2">
      <c r="A31" s="20" t="s">
        <v>194</v>
      </c>
      <c r="B31" s="20" t="s">
        <v>94</v>
      </c>
      <c r="C31" s="21" t="s">
        <v>134</v>
      </c>
      <c r="D31" s="69">
        <v>-22078528</v>
      </c>
      <c r="E31" s="69">
        <v>-53465889</v>
      </c>
      <c r="F31" s="27">
        <v>372</v>
      </c>
      <c r="G31" s="25">
        <v>43199</v>
      </c>
      <c r="H31" s="23">
        <v>1</v>
      </c>
      <c r="I31" s="21" t="s">
        <v>135</v>
      </c>
      <c r="J31" s="26"/>
      <c r="K31" s="26"/>
      <c r="L31" s="26"/>
      <c r="M31" s="26"/>
    </row>
    <row r="32" spans="1:13" s="29" customFormat="1" x14ac:dyDescent="0.2">
      <c r="A32" s="20" t="s">
        <v>195</v>
      </c>
      <c r="B32" s="20" t="s">
        <v>45</v>
      </c>
      <c r="C32" s="21" t="s">
        <v>136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71</v>
      </c>
      <c r="J32" s="26"/>
      <c r="K32" s="26"/>
      <c r="L32" s="26"/>
      <c r="M32" s="26" t="s">
        <v>37</v>
      </c>
    </row>
    <row r="33" spans="1:13" x14ac:dyDescent="0.2">
      <c r="A33" s="20" t="s">
        <v>196</v>
      </c>
      <c r="B33" s="20" t="s">
        <v>45</v>
      </c>
      <c r="C33" s="21" t="s">
        <v>137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72</v>
      </c>
      <c r="J33" s="26"/>
      <c r="K33" s="26"/>
      <c r="L33" s="26"/>
      <c r="M33" s="26"/>
    </row>
    <row r="34" spans="1:13" s="29" customFormat="1" x14ac:dyDescent="0.2">
      <c r="A34" s="20" t="s">
        <v>197</v>
      </c>
      <c r="B34" s="20" t="s">
        <v>45</v>
      </c>
      <c r="C34" s="21" t="s">
        <v>138</v>
      </c>
      <c r="D34" s="27">
        <v>-19.414300000000001</v>
      </c>
      <c r="E34" s="27">
        <v>-51.1053</v>
      </c>
      <c r="F34" s="27">
        <v>424</v>
      </c>
      <c r="G34" s="25" t="s">
        <v>73</v>
      </c>
      <c r="H34" s="23">
        <v>1</v>
      </c>
      <c r="I34" s="21" t="s">
        <v>74</v>
      </c>
      <c r="J34" s="26"/>
      <c r="K34" s="26"/>
      <c r="L34" s="26"/>
      <c r="M34" s="26"/>
    </row>
    <row r="35" spans="1:13" s="29" customFormat="1" x14ac:dyDescent="0.2">
      <c r="A35" s="20" t="s">
        <v>198</v>
      </c>
      <c r="B35" s="20" t="s">
        <v>94</v>
      </c>
      <c r="C35" s="21" t="s">
        <v>139</v>
      </c>
      <c r="D35" s="69">
        <v>-18072711</v>
      </c>
      <c r="E35" s="69">
        <v>-54548811</v>
      </c>
      <c r="F35" s="27">
        <v>251</v>
      </c>
      <c r="G35" s="25">
        <v>43133</v>
      </c>
      <c r="H35" s="23">
        <v>1</v>
      </c>
      <c r="I35" s="21" t="s">
        <v>140</v>
      </c>
      <c r="J35" s="26"/>
      <c r="K35" s="26"/>
      <c r="L35" s="26"/>
      <c r="M35" s="26" t="s">
        <v>37</v>
      </c>
    </row>
    <row r="36" spans="1:13" x14ac:dyDescent="0.2">
      <c r="A36" s="20" t="s">
        <v>199</v>
      </c>
      <c r="B36" s="20" t="s">
        <v>45</v>
      </c>
      <c r="C36" s="21" t="s">
        <v>141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75</v>
      </c>
      <c r="J36" s="26"/>
      <c r="K36" s="26"/>
      <c r="L36" s="26"/>
      <c r="M36" s="26"/>
    </row>
    <row r="37" spans="1:13" x14ac:dyDescent="0.2">
      <c r="A37" s="20" t="s">
        <v>200</v>
      </c>
      <c r="B37" s="20" t="s">
        <v>45</v>
      </c>
      <c r="C37" s="21" t="s">
        <v>142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76</v>
      </c>
      <c r="J37" s="26"/>
      <c r="K37" s="26"/>
      <c r="L37" s="26"/>
      <c r="M37" s="26"/>
    </row>
    <row r="38" spans="1:13" s="29" customFormat="1" x14ac:dyDescent="0.2">
      <c r="A38" s="20" t="s">
        <v>201</v>
      </c>
      <c r="B38" s="20" t="s">
        <v>45</v>
      </c>
      <c r="C38" s="21" t="s">
        <v>143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89</v>
      </c>
      <c r="J38" s="26"/>
      <c r="K38" s="26"/>
      <c r="L38" s="26"/>
      <c r="M38" s="26"/>
    </row>
    <row r="39" spans="1:13" s="29" customFormat="1" x14ac:dyDescent="0.2">
      <c r="A39" s="20" t="s">
        <v>202</v>
      </c>
      <c r="B39" s="20" t="s">
        <v>94</v>
      </c>
      <c r="C39" s="21" t="s">
        <v>144</v>
      </c>
      <c r="D39" s="69">
        <v>-20466094</v>
      </c>
      <c r="E39" s="69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203</v>
      </c>
      <c r="B40" s="20" t="s">
        <v>45</v>
      </c>
      <c r="C40" s="21" t="s">
        <v>145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77</v>
      </c>
      <c r="J40" s="26"/>
      <c r="K40" s="26"/>
      <c r="L40" s="26"/>
      <c r="M40" s="26" t="s">
        <v>37</v>
      </c>
    </row>
    <row r="41" spans="1:13" s="34" customFormat="1" ht="15" customHeight="1" x14ac:dyDescent="0.2">
      <c r="A41" s="31" t="s">
        <v>204</v>
      </c>
      <c r="B41" s="31" t="s">
        <v>94</v>
      </c>
      <c r="C41" s="21" t="s">
        <v>147</v>
      </c>
      <c r="D41" s="80">
        <v>-21305889</v>
      </c>
      <c r="E41" s="80">
        <v>-52820375</v>
      </c>
      <c r="F41" s="32">
        <v>383</v>
      </c>
      <c r="G41" s="22">
        <v>43209</v>
      </c>
      <c r="H41" s="21">
        <v>1</v>
      </c>
      <c r="I41" s="31" t="s">
        <v>148</v>
      </c>
      <c r="J41" s="33"/>
      <c r="K41" s="33"/>
      <c r="L41" s="33"/>
      <c r="M41" s="33"/>
    </row>
    <row r="42" spans="1:13" s="34" customFormat="1" ht="15" customHeight="1" x14ac:dyDescent="0.2">
      <c r="A42" s="31" t="s">
        <v>205</v>
      </c>
      <c r="B42" s="31" t="s">
        <v>45</v>
      </c>
      <c r="C42" s="21" t="s">
        <v>149</v>
      </c>
      <c r="D42" s="80">
        <v>-20981633</v>
      </c>
      <c r="E42" s="32">
        <v>-54.971899999999998</v>
      </c>
      <c r="F42" s="32">
        <v>464</v>
      </c>
      <c r="G42" s="22" t="s">
        <v>78</v>
      </c>
      <c r="H42" s="21">
        <v>1</v>
      </c>
      <c r="I42" s="31" t="s">
        <v>79</v>
      </c>
      <c r="J42" s="33"/>
      <c r="K42" s="33"/>
      <c r="L42" s="33"/>
      <c r="M42" s="33"/>
    </row>
    <row r="43" spans="1:13" s="29" customFormat="1" x14ac:dyDescent="0.2">
      <c r="A43" s="20" t="s">
        <v>206</v>
      </c>
      <c r="B43" s="20" t="s">
        <v>45</v>
      </c>
      <c r="C43" s="21" t="s">
        <v>150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80</v>
      </c>
      <c r="J43" s="26"/>
      <c r="K43" s="26"/>
      <c r="L43" s="26"/>
      <c r="M43" s="26"/>
    </row>
    <row r="44" spans="1:13" s="29" customFormat="1" x14ac:dyDescent="0.2">
      <c r="A44" s="20" t="s">
        <v>207</v>
      </c>
      <c r="B44" s="20" t="s">
        <v>94</v>
      </c>
      <c r="C44" s="21" t="s">
        <v>152</v>
      </c>
      <c r="D44" s="69">
        <v>-20351444</v>
      </c>
      <c r="E44" s="69">
        <v>-51430222</v>
      </c>
      <c r="F44" s="23">
        <v>374</v>
      </c>
      <c r="G44" s="25">
        <v>43196</v>
      </c>
      <c r="H44" s="23">
        <v>1</v>
      </c>
      <c r="I44" s="21" t="s">
        <v>153</v>
      </c>
      <c r="J44" s="26"/>
      <c r="K44" s="26"/>
      <c r="L44" s="26"/>
      <c r="M44" s="26"/>
    </row>
    <row r="45" spans="1:13" s="36" customFormat="1" x14ac:dyDescent="0.2">
      <c r="A45" s="31" t="s">
        <v>208</v>
      </c>
      <c r="B45" s="31" t="s">
        <v>45</v>
      </c>
      <c r="C45" s="21" t="s">
        <v>154</v>
      </c>
      <c r="D45" s="21">
        <v>-17.634699999999999</v>
      </c>
      <c r="E45" s="21">
        <v>-54.760100000000001</v>
      </c>
      <c r="F45" s="21">
        <v>486</v>
      </c>
      <c r="G45" s="22" t="s">
        <v>81</v>
      </c>
      <c r="H45" s="21">
        <v>1</v>
      </c>
      <c r="I45" s="23" t="s">
        <v>82</v>
      </c>
      <c r="J45" s="35"/>
      <c r="K45" s="35"/>
      <c r="L45" s="35"/>
      <c r="M45" s="35"/>
    </row>
    <row r="46" spans="1:13" x14ac:dyDescent="0.2">
      <c r="A46" s="20" t="s">
        <v>209</v>
      </c>
      <c r="B46" s="20" t="s">
        <v>45</v>
      </c>
      <c r="C46" s="21" t="s">
        <v>155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83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84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85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86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37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zoomScale="90" zoomScaleNormal="90" workbookViewId="0">
      <selection activeCell="AG5" sqref="AG5:AH6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9" ht="20.100000000000001" customHeight="1" x14ac:dyDescent="0.2">
      <c r="A1" s="173" t="s">
        <v>220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5"/>
    </row>
    <row r="2" spans="1:39" ht="20.100000000000001" customHeight="1" x14ac:dyDescent="0.2">
      <c r="A2" s="176" t="s">
        <v>21</v>
      </c>
      <c r="B2" s="157" t="s">
        <v>217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9"/>
    </row>
    <row r="3" spans="1:39" s="4" customFormat="1" ht="20.100000000000001" customHeight="1" x14ac:dyDescent="0.2">
      <c r="A3" s="177"/>
      <c r="B3" s="171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69">
        <v>30</v>
      </c>
      <c r="AF3" s="171">
        <v>31</v>
      </c>
      <c r="AG3" s="100" t="s">
        <v>27</v>
      </c>
      <c r="AH3" s="59" t="s">
        <v>26</v>
      </c>
    </row>
    <row r="4" spans="1:39" s="5" customFormat="1" ht="20.100000000000001" customHeight="1" x14ac:dyDescent="0.2">
      <c r="A4" s="178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0"/>
      <c r="AF4" s="172"/>
      <c r="AG4" s="100" t="s">
        <v>25</v>
      </c>
      <c r="AH4" s="59" t="s">
        <v>25</v>
      </c>
    </row>
    <row r="5" spans="1:39" s="5" customFormat="1" x14ac:dyDescent="0.2">
      <c r="A5" s="57" t="s">
        <v>30</v>
      </c>
      <c r="B5" s="11">
        <v>31.3</v>
      </c>
      <c r="C5" s="11">
        <v>33.799999999999997</v>
      </c>
      <c r="D5" s="11">
        <v>33.799999999999997</v>
      </c>
      <c r="E5" s="11">
        <v>32.200000000000003</v>
      </c>
      <c r="F5" s="11">
        <v>31.2</v>
      </c>
      <c r="G5" s="11">
        <v>31</v>
      </c>
      <c r="H5" s="11">
        <v>33</v>
      </c>
      <c r="I5" s="11">
        <v>33.799999999999997</v>
      </c>
      <c r="J5" s="11">
        <v>32.9</v>
      </c>
      <c r="K5" s="11">
        <v>33.4</v>
      </c>
      <c r="L5" s="11">
        <v>33.799999999999997</v>
      </c>
      <c r="M5" s="11">
        <v>29.1</v>
      </c>
      <c r="N5" s="11">
        <v>30.6</v>
      </c>
      <c r="O5" s="11">
        <v>33.799999999999997</v>
      </c>
      <c r="P5" s="11">
        <v>33.9</v>
      </c>
      <c r="Q5" s="11">
        <v>34.1</v>
      </c>
      <c r="R5" s="11" t="s">
        <v>212</v>
      </c>
      <c r="S5" s="11" t="s">
        <v>212</v>
      </c>
      <c r="T5" s="11" t="s">
        <v>212</v>
      </c>
      <c r="U5" s="11" t="s">
        <v>212</v>
      </c>
      <c r="V5" s="11" t="s">
        <v>212</v>
      </c>
      <c r="W5" s="11" t="s">
        <v>212</v>
      </c>
      <c r="X5" s="11" t="s">
        <v>212</v>
      </c>
      <c r="Y5" s="11" t="s">
        <v>212</v>
      </c>
      <c r="Z5" s="11" t="s">
        <v>212</v>
      </c>
      <c r="AA5" s="11" t="s">
        <v>212</v>
      </c>
      <c r="AB5" s="11" t="s">
        <v>212</v>
      </c>
      <c r="AC5" s="11" t="s">
        <v>212</v>
      </c>
      <c r="AD5" s="11" t="s">
        <v>212</v>
      </c>
      <c r="AE5" s="11" t="s">
        <v>212</v>
      </c>
      <c r="AF5" s="11" t="s">
        <v>212</v>
      </c>
      <c r="AG5" s="112">
        <f>MAX(B5:AF5)</f>
        <v>34.1</v>
      </c>
      <c r="AH5" s="89">
        <f>AVERAGE(B5:AF5)</f>
        <v>32.606249999999996</v>
      </c>
    </row>
    <row r="6" spans="1:39" s="5" customFormat="1" x14ac:dyDescent="0.2">
      <c r="A6" s="57" t="s">
        <v>156</v>
      </c>
      <c r="B6" s="11">
        <v>26.7</v>
      </c>
      <c r="C6" s="11">
        <v>29.8</v>
      </c>
      <c r="D6" s="11">
        <v>30.4</v>
      </c>
      <c r="E6" s="11">
        <v>29.5</v>
      </c>
      <c r="F6" s="11">
        <v>27.7</v>
      </c>
      <c r="G6" s="11">
        <v>27.9</v>
      </c>
      <c r="H6" s="11">
        <v>29.6</v>
      </c>
      <c r="I6" s="11">
        <v>29.1</v>
      </c>
      <c r="J6" s="11">
        <v>28.5</v>
      </c>
      <c r="K6" s="11">
        <v>29.3</v>
      </c>
      <c r="L6" s="11">
        <v>29.4</v>
      </c>
      <c r="M6" s="11">
        <v>25.8</v>
      </c>
      <c r="N6" s="11">
        <v>22.8</v>
      </c>
      <c r="O6" s="11">
        <v>29.7</v>
      </c>
      <c r="P6" s="11">
        <v>30.2</v>
      </c>
      <c r="Q6" s="11">
        <v>28.1</v>
      </c>
      <c r="R6" s="11">
        <v>14.2</v>
      </c>
      <c r="S6" s="11">
        <v>26.7</v>
      </c>
      <c r="T6" s="11">
        <v>28.7</v>
      </c>
      <c r="U6" s="11">
        <v>29.7</v>
      </c>
      <c r="V6" s="11">
        <v>30.4</v>
      </c>
      <c r="W6" s="11">
        <v>30.5</v>
      </c>
      <c r="X6" s="11">
        <v>30.8</v>
      </c>
      <c r="Y6" s="11">
        <v>30.7</v>
      </c>
      <c r="Z6" s="11">
        <v>31.2</v>
      </c>
      <c r="AA6" s="11">
        <v>31.4</v>
      </c>
      <c r="AB6" s="11">
        <v>30.9</v>
      </c>
      <c r="AC6" s="11">
        <v>31.6</v>
      </c>
      <c r="AD6" s="11">
        <v>25.9</v>
      </c>
      <c r="AE6" s="11">
        <v>23.8</v>
      </c>
      <c r="AF6" s="11">
        <v>28.1</v>
      </c>
      <c r="AG6" s="112">
        <f>MAX(B6:AF6)</f>
        <v>31.6</v>
      </c>
      <c r="AH6" s="89">
        <f>AVERAGE(B6:AF6)</f>
        <v>28.358064516129033</v>
      </c>
    </row>
    <row r="7" spans="1:39" s="5" customFormat="1" x14ac:dyDescent="0.2">
      <c r="A7" s="57" t="s">
        <v>93</v>
      </c>
      <c r="B7" s="11" t="s">
        <v>212</v>
      </c>
      <c r="C7" s="11" t="s">
        <v>212</v>
      </c>
      <c r="D7" s="11" t="s">
        <v>212</v>
      </c>
      <c r="E7" s="11" t="s">
        <v>212</v>
      </c>
      <c r="F7" s="11" t="s">
        <v>212</v>
      </c>
      <c r="G7" s="11" t="s">
        <v>212</v>
      </c>
      <c r="H7" s="11" t="s">
        <v>212</v>
      </c>
      <c r="I7" s="11">
        <v>31</v>
      </c>
      <c r="J7" s="11">
        <v>30.7</v>
      </c>
      <c r="K7" s="11">
        <v>30.9</v>
      </c>
      <c r="L7" s="11">
        <v>32.799999999999997</v>
      </c>
      <c r="M7" s="11">
        <v>24.8</v>
      </c>
      <c r="N7" s="11">
        <v>24.1</v>
      </c>
      <c r="O7" s="11">
        <v>30.5</v>
      </c>
      <c r="P7" s="11">
        <v>32.700000000000003</v>
      </c>
      <c r="Q7" s="11">
        <v>31.8</v>
      </c>
      <c r="R7" s="11">
        <v>19.5</v>
      </c>
      <c r="S7" s="11">
        <v>28</v>
      </c>
      <c r="T7" s="11">
        <v>31.5</v>
      </c>
      <c r="U7" s="11">
        <v>31.2</v>
      </c>
      <c r="V7" s="11">
        <v>32.299999999999997</v>
      </c>
      <c r="W7" s="11">
        <v>31.9</v>
      </c>
      <c r="X7" s="11">
        <v>32.5</v>
      </c>
      <c r="Y7" s="11">
        <v>32.6</v>
      </c>
      <c r="Z7" s="11">
        <v>32.700000000000003</v>
      </c>
      <c r="AA7" s="11">
        <v>32.700000000000003</v>
      </c>
      <c r="AB7" s="11">
        <v>32.6</v>
      </c>
      <c r="AC7" s="11">
        <v>33.4</v>
      </c>
      <c r="AD7" s="11">
        <v>24.9</v>
      </c>
      <c r="AE7" s="11">
        <v>26.1</v>
      </c>
      <c r="AF7" s="11">
        <v>30.7</v>
      </c>
      <c r="AG7" s="112">
        <f>MAX(B7:AF7)</f>
        <v>33.4</v>
      </c>
      <c r="AH7" s="89">
        <f>AVERAGE(B7:AF7)</f>
        <v>30.079166666666669</v>
      </c>
    </row>
    <row r="8" spans="1:39" x14ac:dyDescent="0.2">
      <c r="A8" s="57" t="s">
        <v>100</v>
      </c>
      <c r="B8" s="11">
        <v>29.4</v>
      </c>
      <c r="C8" s="11">
        <v>31.1</v>
      </c>
      <c r="D8" s="11">
        <v>32</v>
      </c>
      <c r="E8" s="11">
        <v>31.7</v>
      </c>
      <c r="F8" s="11">
        <v>30.1</v>
      </c>
      <c r="G8" s="11">
        <v>28.8</v>
      </c>
      <c r="H8" s="11">
        <v>30.6</v>
      </c>
      <c r="I8" s="11">
        <v>31.5</v>
      </c>
      <c r="J8" s="11">
        <v>31.3</v>
      </c>
      <c r="K8" s="11">
        <v>30.9</v>
      </c>
      <c r="L8" s="11">
        <v>31.2</v>
      </c>
      <c r="M8" s="11">
        <v>28.2</v>
      </c>
      <c r="N8" s="11">
        <v>29.5</v>
      </c>
      <c r="O8" s="11">
        <v>30.7</v>
      </c>
      <c r="P8" s="11">
        <v>32</v>
      </c>
      <c r="Q8" s="11">
        <v>31.8</v>
      </c>
      <c r="R8" s="11">
        <v>24.6</v>
      </c>
      <c r="S8" s="11">
        <v>31</v>
      </c>
      <c r="T8" s="11">
        <v>31.3</v>
      </c>
      <c r="U8" s="11">
        <v>31.2</v>
      </c>
      <c r="V8" s="11">
        <v>31.3</v>
      </c>
      <c r="W8" s="11">
        <v>31.4</v>
      </c>
      <c r="X8" s="11">
        <v>32.200000000000003</v>
      </c>
      <c r="Y8" s="11">
        <v>32.4</v>
      </c>
      <c r="Z8" s="11">
        <v>32.299999999999997</v>
      </c>
      <c r="AA8" s="11">
        <v>32.200000000000003</v>
      </c>
      <c r="AB8" s="11">
        <v>32.299999999999997</v>
      </c>
      <c r="AC8" s="11">
        <v>32.700000000000003</v>
      </c>
      <c r="AD8" s="11">
        <v>26.8</v>
      </c>
      <c r="AE8" s="11">
        <v>27.5</v>
      </c>
      <c r="AF8" s="11">
        <v>31.8</v>
      </c>
      <c r="AG8" s="113">
        <f t="shared" ref="AG8:AG19" si="1">MAX(B8:AF8)</f>
        <v>32.700000000000003</v>
      </c>
      <c r="AH8" s="102">
        <f t="shared" ref="AH8:AH19" si="2">AVERAGE(B8:AF8)</f>
        <v>30.703225806451609</v>
      </c>
    </row>
    <row r="9" spans="1:39" x14ac:dyDescent="0.2">
      <c r="A9" s="57" t="s">
        <v>157</v>
      </c>
      <c r="B9" s="11">
        <v>30.2</v>
      </c>
      <c r="C9" s="11">
        <v>30.9</v>
      </c>
      <c r="D9" s="11">
        <v>32.6</v>
      </c>
      <c r="E9" s="11">
        <v>32.299999999999997</v>
      </c>
      <c r="F9" s="11">
        <v>30</v>
      </c>
      <c r="G9" s="11">
        <v>29.7</v>
      </c>
      <c r="H9" s="11">
        <v>30.6</v>
      </c>
      <c r="I9" s="11">
        <v>31.4</v>
      </c>
      <c r="J9" s="11">
        <v>32.200000000000003</v>
      </c>
      <c r="K9" s="11">
        <v>31.8</v>
      </c>
      <c r="L9" s="11">
        <v>31.3</v>
      </c>
      <c r="M9" s="11">
        <v>29.8</v>
      </c>
      <c r="N9" s="11">
        <v>29.9</v>
      </c>
      <c r="O9" s="11">
        <v>31.6</v>
      </c>
      <c r="P9" s="11">
        <v>32.200000000000003</v>
      </c>
      <c r="Q9" s="11">
        <v>32.4</v>
      </c>
      <c r="R9" s="11">
        <v>27</v>
      </c>
      <c r="S9" s="11">
        <v>32.6</v>
      </c>
      <c r="T9" s="11">
        <v>32.5</v>
      </c>
      <c r="U9" s="11">
        <v>32.1</v>
      </c>
      <c r="V9" s="11">
        <v>32.700000000000003</v>
      </c>
      <c r="W9" s="11">
        <v>32.700000000000003</v>
      </c>
      <c r="X9" s="11">
        <v>32.6</v>
      </c>
      <c r="Y9" s="11">
        <v>33.1</v>
      </c>
      <c r="Z9" s="11">
        <v>33.200000000000003</v>
      </c>
      <c r="AA9" s="11">
        <v>33.299999999999997</v>
      </c>
      <c r="AB9" s="11">
        <v>32.9</v>
      </c>
      <c r="AC9" s="11">
        <v>32.799999999999997</v>
      </c>
      <c r="AD9" s="11">
        <v>30.6</v>
      </c>
      <c r="AE9" s="11">
        <v>28.2</v>
      </c>
      <c r="AF9" s="11">
        <v>31.9</v>
      </c>
      <c r="AG9" s="113">
        <f t="shared" si="1"/>
        <v>33.299999999999997</v>
      </c>
      <c r="AH9" s="102">
        <f t="shared" si="2"/>
        <v>31.519354838709681</v>
      </c>
      <c r="AJ9" s="12" t="s">
        <v>37</v>
      </c>
    </row>
    <row r="10" spans="1:39" x14ac:dyDescent="0.2">
      <c r="A10" s="57" t="s">
        <v>2</v>
      </c>
      <c r="B10" s="11">
        <v>28.9</v>
      </c>
      <c r="C10" s="11">
        <v>29.9</v>
      </c>
      <c r="D10" s="11">
        <v>31.5</v>
      </c>
      <c r="E10" s="11">
        <v>31.3</v>
      </c>
      <c r="F10" s="11">
        <v>29.7</v>
      </c>
      <c r="G10" s="11">
        <v>27.9</v>
      </c>
      <c r="H10" s="11">
        <v>30</v>
      </c>
      <c r="I10" s="11">
        <v>30.7</v>
      </c>
      <c r="J10" s="11">
        <v>30.9</v>
      </c>
      <c r="K10" s="11">
        <v>30.6</v>
      </c>
      <c r="L10" s="11">
        <v>30.4</v>
      </c>
      <c r="M10" s="11">
        <v>25.9</v>
      </c>
      <c r="N10" s="11">
        <v>27.5</v>
      </c>
      <c r="O10" s="11">
        <v>29.9</v>
      </c>
      <c r="P10" s="11">
        <v>30.6</v>
      </c>
      <c r="Q10" s="11">
        <v>31.4</v>
      </c>
      <c r="R10" s="11">
        <v>26.8</v>
      </c>
      <c r="S10" s="11">
        <v>29.9</v>
      </c>
      <c r="T10" s="11">
        <v>31.1</v>
      </c>
      <c r="U10" s="11" t="s">
        <v>212</v>
      </c>
      <c r="V10" s="11" t="s">
        <v>212</v>
      </c>
      <c r="W10" s="11" t="s">
        <v>212</v>
      </c>
      <c r="X10" s="11" t="s">
        <v>212</v>
      </c>
      <c r="Y10" s="11" t="s">
        <v>212</v>
      </c>
      <c r="Z10" s="11" t="s">
        <v>212</v>
      </c>
      <c r="AA10" s="11" t="s">
        <v>212</v>
      </c>
      <c r="AB10" s="11" t="s">
        <v>212</v>
      </c>
      <c r="AC10" s="11" t="s">
        <v>212</v>
      </c>
      <c r="AD10" s="11" t="s">
        <v>212</v>
      </c>
      <c r="AE10" s="11" t="s">
        <v>212</v>
      </c>
      <c r="AF10" s="11" t="s">
        <v>212</v>
      </c>
      <c r="AG10" s="113">
        <f t="shared" si="1"/>
        <v>31.5</v>
      </c>
      <c r="AH10" s="102">
        <f t="shared" si="2"/>
        <v>29.731578947368419</v>
      </c>
      <c r="AJ10" s="12" t="s">
        <v>37</v>
      </c>
    </row>
    <row r="11" spans="1:39" x14ac:dyDescent="0.2">
      <c r="A11" s="57" t="s">
        <v>159</v>
      </c>
      <c r="B11" s="125">
        <v>27.9</v>
      </c>
      <c r="C11" s="11">
        <v>31.5</v>
      </c>
      <c r="D11" s="11">
        <v>32</v>
      </c>
      <c r="E11" s="11">
        <v>30.6</v>
      </c>
      <c r="F11" s="11">
        <v>29.6</v>
      </c>
      <c r="G11" s="11">
        <v>29.1</v>
      </c>
      <c r="H11" s="11">
        <v>30.3</v>
      </c>
      <c r="I11" s="11">
        <v>30.7</v>
      </c>
      <c r="J11" s="11">
        <v>29.9</v>
      </c>
      <c r="K11" s="11">
        <v>30.7</v>
      </c>
      <c r="L11" s="11">
        <v>31.4</v>
      </c>
      <c r="M11" s="11">
        <v>26.9</v>
      </c>
      <c r="N11" s="11">
        <v>25.5</v>
      </c>
      <c r="O11" s="11">
        <v>30.7</v>
      </c>
      <c r="P11" s="11">
        <v>32.200000000000003</v>
      </c>
      <c r="Q11" s="11">
        <v>30.5</v>
      </c>
      <c r="R11" s="11">
        <v>15.5</v>
      </c>
      <c r="S11" s="11">
        <v>24.1</v>
      </c>
      <c r="T11" s="11">
        <v>29.6</v>
      </c>
      <c r="U11" s="11">
        <v>30</v>
      </c>
      <c r="V11" s="11">
        <v>30.3</v>
      </c>
      <c r="W11" s="11">
        <v>31.4</v>
      </c>
      <c r="X11" s="11">
        <v>31.6</v>
      </c>
      <c r="Y11" s="11">
        <v>31.2</v>
      </c>
      <c r="Z11" s="11">
        <v>32.299999999999997</v>
      </c>
      <c r="AA11" s="11">
        <v>31.4</v>
      </c>
      <c r="AB11" s="11">
        <v>31.6</v>
      </c>
      <c r="AC11" s="11">
        <v>33.700000000000003</v>
      </c>
      <c r="AD11" s="11">
        <v>23.2</v>
      </c>
      <c r="AE11" s="11">
        <v>23.1</v>
      </c>
      <c r="AF11" s="11">
        <v>28.6</v>
      </c>
      <c r="AG11" s="113">
        <f t="shared" si="1"/>
        <v>33.700000000000003</v>
      </c>
      <c r="AH11" s="102">
        <f t="shared" si="2"/>
        <v>29.261290322580646</v>
      </c>
      <c r="AI11" s="12" t="s">
        <v>37</v>
      </c>
      <c r="AJ11" t="s">
        <v>37</v>
      </c>
      <c r="AK11" t="s">
        <v>37</v>
      </c>
      <c r="AM11" t="s">
        <v>37</v>
      </c>
    </row>
    <row r="12" spans="1:39" x14ac:dyDescent="0.2">
      <c r="A12" s="57" t="s">
        <v>32</v>
      </c>
      <c r="B12" s="11">
        <v>29.5</v>
      </c>
      <c r="C12" s="11">
        <v>30.9</v>
      </c>
      <c r="D12" s="11">
        <v>32</v>
      </c>
      <c r="E12" s="11">
        <v>31.9</v>
      </c>
      <c r="F12" s="11">
        <v>30.2</v>
      </c>
      <c r="G12" s="11">
        <v>29.5</v>
      </c>
      <c r="H12" s="11">
        <v>30.5</v>
      </c>
      <c r="I12" s="11">
        <v>31.2</v>
      </c>
      <c r="J12" s="11">
        <v>31.6</v>
      </c>
      <c r="K12" s="11">
        <v>31.9</v>
      </c>
      <c r="L12" s="11">
        <v>31.8</v>
      </c>
      <c r="M12" s="11">
        <v>26.7</v>
      </c>
      <c r="N12" s="11">
        <v>24.8</v>
      </c>
      <c r="O12" s="11">
        <v>31.3</v>
      </c>
      <c r="P12" s="11">
        <v>31.8</v>
      </c>
      <c r="Q12" s="11">
        <v>29.3</v>
      </c>
      <c r="R12" s="11">
        <v>20.100000000000001</v>
      </c>
      <c r="S12" s="11">
        <v>30.2</v>
      </c>
      <c r="T12" s="11">
        <v>32.299999999999997</v>
      </c>
      <c r="U12" s="11">
        <v>32.4</v>
      </c>
      <c r="V12" s="11">
        <v>32.5</v>
      </c>
      <c r="W12" s="11">
        <v>32.6</v>
      </c>
      <c r="X12" s="11">
        <v>33.1</v>
      </c>
      <c r="Y12" s="11">
        <v>33.700000000000003</v>
      </c>
      <c r="Z12" s="11">
        <v>33.9</v>
      </c>
      <c r="AA12" s="11">
        <v>33.6</v>
      </c>
      <c r="AB12" s="11">
        <v>33.1</v>
      </c>
      <c r="AC12" s="11">
        <v>33.700000000000003</v>
      </c>
      <c r="AD12" s="11">
        <v>26.9</v>
      </c>
      <c r="AE12" s="11">
        <v>26.1</v>
      </c>
      <c r="AF12" s="11">
        <v>31.3</v>
      </c>
      <c r="AG12" s="113">
        <f t="shared" si="1"/>
        <v>33.9</v>
      </c>
      <c r="AH12" s="102">
        <f t="shared" si="2"/>
        <v>30.658064516129034</v>
      </c>
      <c r="AL12" t="s">
        <v>37</v>
      </c>
      <c r="AM12" t="s">
        <v>37</v>
      </c>
    </row>
    <row r="13" spans="1:39" x14ac:dyDescent="0.2">
      <c r="A13" s="57" t="s">
        <v>14</v>
      </c>
      <c r="B13" s="11">
        <v>31</v>
      </c>
      <c r="C13" s="11">
        <v>32.6</v>
      </c>
      <c r="D13" s="11">
        <v>32.5</v>
      </c>
      <c r="E13" s="11">
        <v>30.7</v>
      </c>
      <c r="F13" s="11">
        <v>30.4</v>
      </c>
      <c r="G13" s="11">
        <v>31.1</v>
      </c>
      <c r="H13" s="11">
        <v>32</v>
      </c>
      <c r="I13" s="11">
        <v>32</v>
      </c>
      <c r="J13" s="11">
        <v>30.9</v>
      </c>
      <c r="K13" s="11">
        <v>32.1</v>
      </c>
      <c r="L13" s="11">
        <v>31.7</v>
      </c>
      <c r="M13" s="11">
        <v>33</v>
      </c>
      <c r="N13" s="11">
        <v>32</v>
      </c>
      <c r="O13" s="11">
        <v>32.299999999999997</v>
      </c>
      <c r="P13" s="11">
        <v>33.299999999999997</v>
      </c>
      <c r="Q13" s="11">
        <v>34.1</v>
      </c>
      <c r="R13" s="11">
        <v>32.200000000000003</v>
      </c>
      <c r="S13" s="11">
        <v>32.799999999999997</v>
      </c>
      <c r="T13" s="11">
        <v>32.200000000000003</v>
      </c>
      <c r="U13" s="11">
        <v>32.6</v>
      </c>
      <c r="V13" s="11">
        <v>31.5</v>
      </c>
      <c r="W13" s="11">
        <v>31.7</v>
      </c>
      <c r="X13" s="11">
        <v>32.700000000000003</v>
      </c>
      <c r="Y13" s="11">
        <v>32.299999999999997</v>
      </c>
      <c r="Z13" s="11">
        <v>32.9</v>
      </c>
      <c r="AA13" s="11">
        <v>32.700000000000003</v>
      </c>
      <c r="AB13" s="11">
        <v>32.5</v>
      </c>
      <c r="AC13" s="11">
        <v>33.5</v>
      </c>
      <c r="AD13" s="11">
        <v>32.799999999999997</v>
      </c>
      <c r="AE13" s="11">
        <v>30</v>
      </c>
      <c r="AF13" s="11">
        <v>33.1</v>
      </c>
      <c r="AG13" s="113">
        <f t="shared" si="1"/>
        <v>34.1</v>
      </c>
      <c r="AH13" s="102">
        <f t="shared" si="2"/>
        <v>32.167741935483875</v>
      </c>
      <c r="AJ13" t="s">
        <v>37</v>
      </c>
      <c r="AL13" t="s">
        <v>37</v>
      </c>
    </row>
    <row r="14" spans="1:39" x14ac:dyDescent="0.2">
      <c r="A14" s="57" t="s">
        <v>15</v>
      </c>
      <c r="B14" s="11">
        <v>26.7</v>
      </c>
      <c r="C14" s="11">
        <v>28.5</v>
      </c>
      <c r="D14" s="11">
        <v>29.5</v>
      </c>
      <c r="E14" s="11">
        <v>28.4</v>
      </c>
      <c r="F14" s="11">
        <v>24.5</v>
      </c>
      <c r="G14" s="11">
        <v>27.1</v>
      </c>
      <c r="H14" s="11">
        <v>28.7</v>
      </c>
      <c r="I14" s="11">
        <v>28.3</v>
      </c>
      <c r="J14" s="11">
        <v>27.9</v>
      </c>
      <c r="K14" s="11">
        <v>28.6</v>
      </c>
      <c r="L14" s="11">
        <v>28.2</v>
      </c>
      <c r="M14" s="11">
        <v>24.5</v>
      </c>
      <c r="N14" s="11">
        <v>22.1</v>
      </c>
      <c r="O14" s="11">
        <v>29</v>
      </c>
      <c r="P14" s="11">
        <v>29</v>
      </c>
      <c r="Q14" s="11">
        <v>28.3</v>
      </c>
      <c r="R14" s="11">
        <v>15</v>
      </c>
      <c r="S14" s="11">
        <v>27.5</v>
      </c>
      <c r="T14" s="11">
        <v>28.4</v>
      </c>
      <c r="U14" s="11">
        <v>28.8</v>
      </c>
      <c r="V14" s="11">
        <v>30.3</v>
      </c>
      <c r="W14" s="11">
        <v>30.1</v>
      </c>
      <c r="X14" s="11">
        <v>30</v>
      </c>
      <c r="Y14" s="11">
        <v>29.7</v>
      </c>
      <c r="Z14" s="11">
        <v>30.1</v>
      </c>
      <c r="AA14" s="11">
        <v>30.4</v>
      </c>
      <c r="AB14" s="11">
        <v>30.4</v>
      </c>
      <c r="AC14" s="11">
        <v>31.3</v>
      </c>
      <c r="AD14" s="11">
        <v>25.8</v>
      </c>
      <c r="AE14" s="11">
        <v>24.4</v>
      </c>
      <c r="AF14" s="11">
        <v>28.8</v>
      </c>
      <c r="AG14" s="113">
        <f t="shared" si="1"/>
        <v>31.3</v>
      </c>
      <c r="AH14" s="102">
        <f t="shared" si="2"/>
        <v>27.751612903225801</v>
      </c>
      <c r="AI14" s="12" t="s">
        <v>37</v>
      </c>
      <c r="AL14" t="s">
        <v>37</v>
      </c>
    </row>
    <row r="15" spans="1:39" x14ac:dyDescent="0.2">
      <c r="A15" s="57" t="s">
        <v>164</v>
      </c>
      <c r="B15" s="11">
        <v>31.2</v>
      </c>
      <c r="C15" s="11">
        <v>32.299999999999997</v>
      </c>
      <c r="D15" s="11">
        <v>33.1</v>
      </c>
      <c r="E15" s="11">
        <v>32</v>
      </c>
      <c r="F15" s="11">
        <v>30.6</v>
      </c>
      <c r="G15" s="11">
        <v>30.8</v>
      </c>
      <c r="H15" s="11">
        <v>31.8</v>
      </c>
      <c r="I15" s="11">
        <v>32.1</v>
      </c>
      <c r="J15" s="11">
        <v>32.5</v>
      </c>
      <c r="K15" s="11">
        <v>32.5</v>
      </c>
      <c r="L15" s="11">
        <v>32.200000000000003</v>
      </c>
      <c r="M15" s="11">
        <v>25.8</v>
      </c>
      <c r="N15" s="11">
        <v>27.1</v>
      </c>
      <c r="O15" s="11">
        <v>32.700000000000003</v>
      </c>
      <c r="P15" s="11">
        <v>32.299999999999997</v>
      </c>
      <c r="Q15" s="11">
        <v>33.299999999999997</v>
      </c>
      <c r="R15" s="11">
        <v>26.4</v>
      </c>
      <c r="S15" s="11">
        <v>30.8</v>
      </c>
      <c r="T15" s="11">
        <v>32.200000000000003</v>
      </c>
      <c r="U15" s="11">
        <v>32.4</v>
      </c>
      <c r="V15" s="11">
        <v>32.700000000000003</v>
      </c>
      <c r="W15" s="11">
        <v>32.799999999999997</v>
      </c>
      <c r="X15" s="11">
        <v>33.200000000000003</v>
      </c>
      <c r="Y15" s="11">
        <v>33.1</v>
      </c>
      <c r="Z15" s="11">
        <v>33</v>
      </c>
      <c r="AA15" s="11">
        <v>32.799999999999997</v>
      </c>
      <c r="AB15" s="11">
        <v>32.9</v>
      </c>
      <c r="AC15" s="11">
        <v>34.299999999999997</v>
      </c>
      <c r="AD15" s="11">
        <v>26.5</v>
      </c>
      <c r="AE15" s="11">
        <v>28</v>
      </c>
      <c r="AF15" s="11">
        <v>32.799999999999997</v>
      </c>
      <c r="AG15" s="113">
        <f t="shared" si="1"/>
        <v>34.299999999999997</v>
      </c>
      <c r="AH15" s="102">
        <f t="shared" si="2"/>
        <v>31.490322580645159</v>
      </c>
      <c r="AJ15" t="s">
        <v>37</v>
      </c>
      <c r="AL15" t="s">
        <v>37</v>
      </c>
    </row>
    <row r="16" spans="1:39" x14ac:dyDescent="0.2">
      <c r="A16" s="57" t="s">
        <v>17</v>
      </c>
      <c r="B16" s="11">
        <v>30</v>
      </c>
      <c r="C16" s="11">
        <v>32.200000000000003</v>
      </c>
      <c r="D16" s="11">
        <v>33.200000000000003</v>
      </c>
      <c r="E16" s="11">
        <v>32</v>
      </c>
      <c r="F16" s="11">
        <v>31.4</v>
      </c>
      <c r="G16" s="11">
        <v>29.9</v>
      </c>
      <c r="H16" s="11">
        <v>32.299999999999997</v>
      </c>
      <c r="I16" s="11">
        <v>31.8</v>
      </c>
      <c r="J16" s="11">
        <v>31.7</v>
      </c>
      <c r="K16" s="11">
        <v>32.299999999999997</v>
      </c>
      <c r="L16" s="11">
        <v>32.700000000000003</v>
      </c>
      <c r="M16" s="11">
        <v>23.9</v>
      </c>
      <c r="N16" s="11">
        <v>24.6</v>
      </c>
      <c r="O16" s="11">
        <v>31.9</v>
      </c>
      <c r="P16" s="11">
        <v>32.4</v>
      </c>
      <c r="Q16" s="11">
        <v>31.5</v>
      </c>
      <c r="R16" s="11">
        <v>19.3</v>
      </c>
      <c r="S16" s="11">
        <v>28</v>
      </c>
      <c r="T16" s="11">
        <v>30.9</v>
      </c>
      <c r="U16" s="11">
        <v>31.9</v>
      </c>
      <c r="V16" s="11">
        <v>32.700000000000003</v>
      </c>
      <c r="W16" s="11">
        <v>32.700000000000003</v>
      </c>
      <c r="X16" s="11">
        <v>32.9</v>
      </c>
      <c r="Y16" s="11">
        <v>32.700000000000003</v>
      </c>
      <c r="Z16" s="11">
        <v>32.5</v>
      </c>
      <c r="AA16" s="11">
        <v>32.9</v>
      </c>
      <c r="AB16" s="11">
        <v>32.9</v>
      </c>
      <c r="AC16" s="11">
        <v>34</v>
      </c>
      <c r="AD16" s="11">
        <v>22.3</v>
      </c>
      <c r="AE16" s="11">
        <v>25.6</v>
      </c>
      <c r="AF16" s="11">
        <v>31.8</v>
      </c>
      <c r="AG16" s="113">
        <f t="shared" si="1"/>
        <v>34</v>
      </c>
      <c r="AH16" s="102">
        <f t="shared" si="2"/>
        <v>30.545161290322575</v>
      </c>
      <c r="AM16" t="s">
        <v>37</v>
      </c>
    </row>
    <row r="17" spans="1:39" x14ac:dyDescent="0.2">
      <c r="A17" s="57" t="s">
        <v>146</v>
      </c>
      <c r="B17" s="11">
        <v>29</v>
      </c>
      <c r="C17" s="11">
        <v>31.8</v>
      </c>
      <c r="D17" s="11">
        <v>31.4</v>
      </c>
      <c r="E17" s="11">
        <v>30.2</v>
      </c>
      <c r="F17" s="11">
        <v>29.9</v>
      </c>
      <c r="G17" s="11">
        <v>29.3</v>
      </c>
      <c r="H17" s="11">
        <v>31.2</v>
      </c>
      <c r="I17" s="11">
        <v>31</v>
      </c>
      <c r="J17" s="11">
        <v>30.6</v>
      </c>
      <c r="K17" s="11">
        <v>30.8</v>
      </c>
      <c r="L17" s="11">
        <v>31.7</v>
      </c>
      <c r="M17" s="11">
        <v>26.8</v>
      </c>
      <c r="N17" s="11">
        <v>26.6</v>
      </c>
      <c r="O17" s="11">
        <v>31.3</v>
      </c>
      <c r="P17" s="11">
        <v>32.799999999999997</v>
      </c>
      <c r="Q17" s="11">
        <v>33.799999999999997</v>
      </c>
      <c r="R17" s="11">
        <v>27</v>
      </c>
      <c r="S17" s="11">
        <v>31.2</v>
      </c>
      <c r="T17" s="11">
        <v>30.5</v>
      </c>
      <c r="U17" s="11">
        <v>31.4</v>
      </c>
      <c r="V17" s="11">
        <v>32.1</v>
      </c>
      <c r="W17" s="11">
        <v>31.7</v>
      </c>
      <c r="X17" s="11">
        <v>32</v>
      </c>
      <c r="Y17" s="11">
        <v>32.5</v>
      </c>
      <c r="Z17" s="11">
        <v>32.4</v>
      </c>
      <c r="AA17" s="11">
        <v>32.200000000000003</v>
      </c>
      <c r="AB17" s="11">
        <v>32.5</v>
      </c>
      <c r="AC17" s="11">
        <v>33.4</v>
      </c>
      <c r="AD17" s="11">
        <v>24.3</v>
      </c>
      <c r="AE17" s="11">
        <v>26.4</v>
      </c>
      <c r="AF17" s="11">
        <v>31.5</v>
      </c>
      <c r="AG17" s="113">
        <f t="shared" si="1"/>
        <v>33.799999999999997</v>
      </c>
      <c r="AH17" s="102">
        <f t="shared" si="2"/>
        <v>30.622580645161293</v>
      </c>
      <c r="AJ17" s="12" t="s">
        <v>37</v>
      </c>
      <c r="AL17" t="s">
        <v>37</v>
      </c>
    </row>
    <row r="18" spans="1:39" x14ac:dyDescent="0.2">
      <c r="A18" s="57" t="s">
        <v>34</v>
      </c>
      <c r="B18" s="11">
        <v>30.8</v>
      </c>
      <c r="C18" s="11">
        <v>32.299999999999997</v>
      </c>
      <c r="D18" s="11">
        <v>31.4</v>
      </c>
      <c r="E18" s="11">
        <v>32.5</v>
      </c>
      <c r="F18" s="11">
        <v>30.5</v>
      </c>
      <c r="G18" s="11">
        <v>30.4</v>
      </c>
      <c r="H18" s="11">
        <v>31.1</v>
      </c>
      <c r="I18" s="11">
        <v>32.5</v>
      </c>
      <c r="J18" s="11">
        <v>32.9</v>
      </c>
      <c r="K18" s="11">
        <v>32.200000000000003</v>
      </c>
      <c r="L18" s="11">
        <v>31.1</v>
      </c>
      <c r="M18" s="11">
        <v>30.3</v>
      </c>
      <c r="N18" s="11">
        <v>31.5</v>
      </c>
      <c r="O18" s="11">
        <v>31.6</v>
      </c>
      <c r="P18" s="11">
        <v>32.700000000000003</v>
      </c>
      <c r="Q18" s="11">
        <v>33.299999999999997</v>
      </c>
      <c r="R18" s="11">
        <v>29.3</v>
      </c>
      <c r="S18" s="11">
        <v>33</v>
      </c>
      <c r="T18" s="11">
        <v>32.1</v>
      </c>
      <c r="U18" s="11">
        <v>32.200000000000003</v>
      </c>
      <c r="V18" s="11">
        <v>32.4</v>
      </c>
      <c r="W18" s="11">
        <v>32.5</v>
      </c>
      <c r="X18" s="11">
        <v>33.200000000000003</v>
      </c>
      <c r="Y18" s="11">
        <v>33.9</v>
      </c>
      <c r="Z18" s="11">
        <v>33.200000000000003</v>
      </c>
      <c r="AA18" s="11">
        <v>33.200000000000003</v>
      </c>
      <c r="AB18" s="11">
        <v>33.4</v>
      </c>
      <c r="AC18" s="11">
        <v>33.299999999999997</v>
      </c>
      <c r="AD18" s="11">
        <v>28.7</v>
      </c>
      <c r="AE18" s="11">
        <v>29.2</v>
      </c>
      <c r="AF18" s="11">
        <v>32.4</v>
      </c>
      <c r="AG18" s="113">
        <f t="shared" si="1"/>
        <v>33.9</v>
      </c>
      <c r="AH18" s="102">
        <f t="shared" si="2"/>
        <v>31.906451612903229</v>
      </c>
      <c r="AI18" s="12" t="s">
        <v>37</v>
      </c>
      <c r="AJ18" s="12" t="s">
        <v>37</v>
      </c>
      <c r="AK18" t="s">
        <v>37</v>
      </c>
      <c r="AM18" t="s">
        <v>37</v>
      </c>
    </row>
    <row r="19" spans="1:39" x14ac:dyDescent="0.2">
      <c r="A19" s="57" t="s">
        <v>20</v>
      </c>
      <c r="B19" s="11">
        <v>30.1</v>
      </c>
      <c r="C19" s="11">
        <v>33.5</v>
      </c>
      <c r="D19" s="11">
        <v>32.9</v>
      </c>
      <c r="E19" s="11">
        <v>31.6</v>
      </c>
      <c r="F19" s="11">
        <v>30.5</v>
      </c>
      <c r="G19" s="11">
        <v>30.7</v>
      </c>
      <c r="H19" s="11">
        <v>33.1</v>
      </c>
      <c r="I19" s="11">
        <v>32.5</v>
      </c>
      <c r="J19" s="11">
        <v>31.8</v>
      </c>
      <c r="K19" s="11">
        <v>31.6</v>
      </c>
      <c r="L19" s="11">
        <v>32.5</v>
      </c>
      <c r="M19" s="11">
        <v>31.1</v>
      </c>
      <c r="N19" s="11">
        <v>31.1</v>
      </c>
      <c r="O19" s="11">
        <v>33</v>
      </c>
      <c r="P19" s="11">
        <v>34.4</v>
      </c>
      <c r="Q19" s="11">
        <v>34.700000000000003</v>
      </c>
      <c r="R19" s="11">
        <v>28.3</v>
      </c>
      <c r="S19" s="11">
        <v>33.799999999999997</v>
      </c>
      <c r="T19" s="11">
        <v>32.700000000000003</v>
      </c>
      <c r="U19" s="11">
        <v>32.5</v>
      </c>
      <c r="V19" s="11">
        <v>32.700000000000003</v>
      </c>
      <c r="W19" s="11">
        <v>33</v>
      </c>
      <c r="X19" s="11">
        <v>33.700000000000003</v>
      </c>
      <c r="Y19" s="11">
        <v>34.200000000000003</v>
      </c>
      <c r="Z19" s="11">
        <v>34.1</v>
      </c>
      <c r="AA19" s="11">
        <v>34.6</v>
      </c>
      <c r="AB19" s="11">
        <v>34.1</v>
      </c>
      <c r="AC19" s="11">
        <v>34.9</v>
      </c>
      <c r="AD19" s="11">
        <v>30.1</v>
      </c>
      <c r="AE19" s="11">
        <v>30.2</v>
      </c>
      <c r="AF19" s="11">
        <v>33.200000000000003</v>
      </c>
      <c r="AG19" s="113">
        <f t="shared" si="1"/>
        <v>34.9</v>
      </c>
      <c r="AH19" s="102">
        <f t="shared" si="2"/>
        <v>32.49032258064517</v>
      </c>
      <c r="AL19" t="s">
        <v>37</v>
      </c>
    </row>
    <row r="20" spans="1:39" s="5" customFormat="1" ht="17.100000000000001" customHeight="1" x14ac:dyDescent="0.2">
      <c r="A20" s="58" t="s">
        <v>23</v>
      </c>
      <c r="B20" s="13">
        <f t="shared" ref="B20:AG20" si="3">MAX(B5:B19)</f>
        <v>31.3</v>
      </c>
      <c r="C20" s="13">
        <f t="shared" si="3"/>
        <v>33.799999999999997</v>
      </c>
      <c r="D20" s="13">
        <f t="shared" si="3"/>
        <v>33.799999999999997</v>
      </c>
      <c r="E20" s="13">
        <f t="shared" si="3"/>
        <v>32.5</v>
      </c>
      <c r="F20" s="13">
        <f t="shared" si="3"/>
        <v>31.4</v>
      </c>
      <c r="G20" s="13">
        <f t="shared" si="3"/>
        <v>31.1</v>
      </c>
      <c r="H20" s="13">
        <f t="shared" si="3"/>
        <v>33.1</v>
      </c>
      <c r="I20" s="13">
        <f t="shared" si="3"/>
        <v>33.799999999999997</v>
      </c>
      <c r="J20" s="13">
        <f t="shared" si="3"/>
        <v>32.9</v>
      </c>
      <c r="K20" s="13">
        <f t="shared" si="3"/>
        <v>33.4</v>
      </c>
      <c r="L20" s="13">
        <f t="shared" si="3"/>
        <v>33.799999999999997</v>
      </c>
      <c r="M20" s="13">
        <f t="shared" si="3"/>
        <v>33</v>
      </c>
      <c r="N20" s="13">
        <f t="shared" si="3"/>
        <v>32</v>
      </c>
      <c r="O20" s="13">
        <f t="shared" si="3"/>
        <v>33.799999999999997</v>
      </c>
      <c r="P20" s="13">
        <f t="shared" si="3"/>
        <v>34.4</v>
      </c>
      <c r="Q20" s="13">
        <f t="shared" si="3"/>
        <v>34.700000000000003</v>
      </c>
      <c r="R20" s="13">
        <f t="shared" si="3"/>
        <v>32.200000000000003</v>
      </c>
      <c r="S20" s="13">
        <f t="shared" si="3"/>
        <v>33.799999999999997</v>
      </c>
      <c r="T20" s="13">
        <f t="shared" si="3"/>
        <v>32.700000000000003</v>
      </c>
      <c r="U20" s="13">
        <f t="shared" si="3"/>
        <v>32.6</v>
      </c>
      <c r="V20" s="13">
        <f t="shared" si="3"/>
        <v>32.700000000000003</v>
      </c>
      <c r="W20" s="13">
        <f t="shared" si="3"/>
        <v>33</v>
      </c>
      <c r="X20" s="13">
        <f t="shared" si="3"/>
        <v>33.700000000000003</v>
      </c>
      <c r="Y20" s="13">
        <f t="shared" si="3"/>
        <v>34.200000000000003</v>
      </c>
      <c r="Z20" s="13">
        <f t="shared" si="3"/>
        <v>34.1</v>
      </c>
      <c r="AA20" s="13">
        <f t="shared" si="3"/>
        <v>34.6</v>
      </c>
      <c r="AB20" s="13">
        <f t="shared" si="3"/>
        <v>34.1</v>
      </c>
      <c r="AC20" s="13">
        <f t="shared" si="3"/>
        <v>34.9</v>
      </c>
      <c r="AD20" s="13">
        <f t="shared" si="3"/>
        <v>32.799999999999997</v>
      </c>
      <c r="AE20" s="13">
        <f t="shared" si="3"/>
        <v>30.2</v>
      </c>
      <c r="AF20" s="13">
        <f t="shared" si="3"/>
        <v>33.200000000000003</v>
      </c>
      <c r="AG20" s="15">
        <f t="shared" si="3"/>
        <v>34.9</v>
      </c>
      <c r="AH20" s="89">
        <f>AVERAGE(AH5:AH19)</f>
        <v>30.659412610828149</v>
      </c>
      <c r="AL20" s="5" t="s">
        <v>37</v>
      </c>
    </row>
    <row r="21" spans="1:39" x14ac:dyDescent="0.2">
      <c r="A21" s="47"/>
      <c r="B21" s="48"/>
      <c r="C21" s="48"/>
      <c r="D21" s="48" t="s">
        <v>90</v>
      </c>
      <c r="E21" s="48"/>
      <c r="F21" s="48"/>
      <c r="G21" s="48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55"/>
      <c r="AE21" s="55"/>
      <c r="AF21" s="60" t="s">
        <v>37</v>
      </c>
      <c r="AG21" s="52"/>
      <c r="AH21" s="54"/>
      <c r="AK21" t="s">
        <v>37</v>
      </c>
      <c r="AL21" t="s">
        <v>37</v>
      </c>
    </row>
    <row r="22" spans="1:39" x14ac:dyDescent="0.2">
      <c r="A22" s="47"/>
      <c r="B22" s="49" t="s">
        <v>91</v>
      </c>
      <c r="C22" s="49"/>
      <c r="D22" s="49"/>
      <c r="E22" s="49"/>
      <c r="F22" s="49"/>
      <c r="G22" s="49"/>
      <c r="H22" s="49"/>
      <c r="I22" s="49"/>
      <c r="J22" s="85"/>
      <c r="K22" s="85"/>
      <c r="L22" s="85"/>
      <c r="M22" s="85" t="s">
        <v>35</v>
      </c>
      <c r="N22" s="85"/>
      <c r="O22" s="85"/>
      <c r="P22" s="85"/>
      <c r="Q22" s="85"/>
      <c r="R22" s="85"/>
      <c r="S22" s="85"/>
      <c r="T22" s="167" t="s">
        <v>218</v>
      </c>
      <c r="U22" s="167"/>
      <c r="V22" s="167"/>
      <c r="W22" s="167"/>
      <c r="X22" s="167"/>
      <c r="Y22" s="85"/>
      <c r="Z22" s="85"/>
      <c r="AA22" s="85"/>
      <c r="AB22" s="85"/>
      <c r="AC22" s="85"/>
      <c r="AD22" s="85"/>
      <c r="AE22" s="106"/>
      <c r="AF22" s="85"/>
      <c r="AG22" s="52"/>
      <c r="AH22" s="51"/>
      <c r="AM22" t="s">
        <v>37</v>
      </c>
    </row>
    <row r="23" spans="1:39" x14ac:dyDescent="0.2">
      <c r="A23" s="50"/>
      <c r="B23" s="85"/>
      <c r="C23" s="85"/>
      <c r="D23" s="85"/>
      <c r="E23" s="85"/>
      <c r="F23" s="85"/>
      <c r="G23" s="85"/>
      <c r="H23" s="85"/>
      <c r="I23" s="85"/>
      <c r="J23" s="86"/>
      <c r="K23" s="86"/>
      <c r="L23" s="86"/>
      <c r="M23" s="86" t="s">
        <v>36</v>
      </c>
      <c r="N23" s="86"/>
      <c r="O23" s="86"/>
      <c r="P23" s="86"/>
      <c r="Q23" s="85"/>
      <c r="R23" s="85"/>
      <c r="S23" s="85"/>
      <c r="T23" s="168" t="s">
        <v>87</v>
      </c>
      <c r="U23" s="168"/>
      <c r="V23" s="168"/>
      <c r="W23" s="168"/>
      <c r="X23" s="168"/>
      <c r="Y23" s="85"/>
      <c r="Z23" s="85"/>
      <c r="AA23" s="85"/>
      <c r="AB23" s="85"/>
      <c r="AC23" s="85"/>
      <c r="AD23" s="55"/>
      <c r="AE23" s="55"/>
      <c r="AF23" s="55"/>
      <c r="AG23" s="52"/>
      <c r="AH23" s="51"/>
    </row>
    <row r="24" spans="1:39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55"/>
      <c r="AE24" s="55"/>
      <c r="AF24" s="55"/>
      <c r="AG24" s="52"/>
      <c r="AH24" s="90"/>
    </row>
    <row r="25" spans="1:39" x14ac:dyDescent="0.2">
      <c r="A25" s="50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106"/>
      <c r="AF25" s="55"/>
      <c r="AG25" s="52"/>
      <c r="AH25" s="54"/>
      <c r="AJ25" s="12" t="s">
        <v>37</v>
      </c>
    </row>
    <row r="26" spans="1:39" x14ac:dyDescent="0.2">
      <c r="A26" s="50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106"/>
      <c r="AF26" s="56"/>
      <c r="AG26" s="52"/>
      <c r="AH26" s="54"/>
    </row>
    <row r="27" spans="1:39" ht="13.5" thickBot="1" x14ac:dyDescent="0.25">
      <c r="A27" s="61"/>
      <c r="B27" s="62"/>
      <c r="C27" s="62"/>
      <c r="D27" s="62"/>
      <c r="E27" s="62"/>
      <c r="F27" s="62"/>
      <c r="G27" s="62" t="s">
        <v>37</v>
      </c>
      <c r="H27" s="62"/>
      <c r="I27" s="62"/>
      <c r="J27" s="62"/>
      <c r="K27" s="62"/>
      <c r="L27" s="62" t="s">
        <v>37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91"/>
    </row>
    <row r="28" spans="1:39" x14ac:dyDescent="0.2">
      <c r="AH28" s="1"/>
    </row>
    <row r="29" spans="1:39" x14ac:dyDescent="0.2">
      <c r="Z29" s="2" t="s">
        <v>37</v>
      </c>
      <c r="AH29" s="1"/>
      <c r="AJ29" t="s">
        <v>37</v>
      </c>
    </row>
    <row r="32" spans="1:39" x14ac:dyDescent="0.2">
      <c r="X32" s="2" t="s">
        <v>37</v>
      </c>
      <c r="Z32" s="2" t="s">
        <v>37</v>
      </c>
      <c r="AF32" s="2" t="s">
        <v>37</v>
      </c>
    </row>
    <row r="33" spans="12:40" x14ac:dyDescent="0.2">
      <c r="L33" s="2" t="s">
        <v>37</v>
      </c>
      <c r="S33" s="2" t="s">
        <v>37</v>
      </c>
      <c r="AJ33" t="s">
        <v>37</v>
      </c>
      <c r="AM33" s="12" t="s">
        <v>37</v>
      </c>
    </row>
    <row r="34" spans="12:40" x14ac:dyDescent="0.2">
      <c r="V34" s="2" t="s">
        <v>37</v>
      </c>
      <c r="AI34" t="s">
        <v>37</v>
      </c>
    </row>
    <row r="36" spans="12:40" x14ac:dyDescent="0.2">
      <c r="S36" s="2" t="s">
        <v>37</v>
      </c>
    </row>
    <row r="37" spans="12:40" x14ac:dyDescent="0.2">
      <c r="U37" s="2" t="s">
        <v>37</v>
      </c>
      <c r="AG37" s="7" t="s">
        <v>37</v>
      </c>
    </row>
    <row r="39" spans="12:40" x14ac:dyDescent="0.2">
      <c r="AN39" t="s">
        <v>37</v>
      </c>
    </row>
  </sheetData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23:X23"/>
    <mergeCell ref="T22:X2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zoomScale="90" zoomScaleNormal="90" workbookViewId="0">
      <selection activeCell="AG5" sqref="AG5:AH6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9" ht="20.100000000000001" customHeight="1" x14ac:dyDescent="0.2">
      <c r="A1" s="160" t="s">
        <v>221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9" s="4" customFormat="1" ht="20.100000000000001" customHeight="1" x14ac:dyDescent="0.2">
      <c r="A2" s="163" t="s">
        <v>21</v>
      </c>
      <c r="B2" s="157" t="s">
        <v>217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9"/>
    </row>
    <row r="3" spans="1:39" s="5" customFormat="1" ht="20.100000000000001" customHeight="1" x14ac:dyDescent="0.2">
      <c r="A3" s="16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80">
        <f t="shared" si="0"/>
        <v>29</v>
      </c>
      <c r="AE3" s="179">
        <v>30</v>
      </c>
      <c r="AF3" s="179">
        <v>31</v>
      </c>
      <c r="AG3" s="46" t="s">
        <v>28</v>
      </c>
      <c r="AH3" s="59" t="s">
        <v>26</v>
      </c>
    </row>
    <row r="4" spans="1:39" s="5" customFormat="1" ht="20.100000000000001" customHeigh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80"/>
      <c r="AE4" s="179"/>
      <c r="AF4" s="179"/>
      <c r="AG4" s="46" t="s">
        <v>25</v>
      </c>
      <c r="AH4" s="59" t="s">
        <v>25</v>
      </c>
    </row>
    <row r="5" spans="1:39" s="5" customFormat="1" x14ac:dyDescent="0.2">
      <c r="A5" s="57" t="s">
        <v>30</v>
      </c>
      <c r="B5" s="11">
        <v>12.8</v>
      </c>
      <c r="C5" s="11">
        <v>13</v>
      </c>
      <c r="D5" s="11">
        <v>12.8</v>
      </c>
      <c r="E5" s="11">
        <v>11.6</v>
      </c>
      <c r="F5" s="11">
        <v>10.1</v>
      </c>
      <c r="G5" s="11">
        <v>9.3000000000000007</v>
      </c>
      <c r="H5" s="11">
        <v>11.2</v>
      </c>
      <c r="I5" s="11">
        <v>12.2</v>
      </c>
      <c r="J5" s="11">
        <v>13.3</v>
      </c>
      <c r="K5" s="11">
        <v>12.9</v>
      </c>
      <c r="L5" s="11">
        <v>13.8</v>
      </c>
      <c r="M5" s="11">
        <v>14.9</v>
      </c>
      <c r="N5" s="11">
        <v>15.5</v>
      </c>
      <c r="O5" s="11">
        <v>14.4</v>
      </c>
      <c r="P5" s="11">
        <v>13</v>
      </c>
      <c r="Q5" s="11">
        <v>15.2</v>
      </c>
      <c r="R5" s="11" t="s">
        <v>212</v>
      </c>
      <c r="S5" s="11" t="s">
        <v>212</v>
      </c>
      <c r="T5" s="11" t="s">
        <v>212</v>
      </c>
      <c r="U5" s="11" t="s">
        <v>212</v>
      </c>
      <c r="V5" s="11" t="s">
        <v>212</v>
      </c>
      <c r="W5" s="11" t="s">
        <v>212</v>
      </c>
      <c r="X5" s="11" t="s">
        <v>212</v>
      </c>
      <c r="Y5" s="11" t="s">
        <v>212</v>
      </c>
      <c r="Z5" s="11" t="s">
        <v>212</v>
      </c>
      <c r="AA5" s="11" t="s">
        <v>212</v>
      </c>
      <c r="AB5" s="11" t="s">
        <v>212</v>
      </c>
      <c r="AC5" s="11" t="s">
        <v>212</v>
      </c>
      <c r="AD5" s="11" t="s">
        <v>212</v>
      </c>
      <c r="AE5" s="11" t="s">
        <v>212</v>
      </c>
      <c r="AF5" s="11" t="s">
        <v>212</v>
      </c>
      <c r="AG5" s="15">
        <f>MIN(B5:AF5)</f>
        <v>9.3000000000000007</v>
      </c>
      <c r="AH5" s="89">
        <f>AVERAGE(B5:AF5)</f>
        <v>12.875000000000002</v>
      </c>
    </row>
    <row r="6" spans="1:39" s="5" customFormat="1" x14ac:dyDescent="0.2">
      <c r="A6" s="57" t="s">
        <v>156</v>
      </c>
      <c r="B6" s="11">
        <v>15</v>
      </c>
      <c r="C6" s="11">
        <v>16.899999999999999</v>
      </c>
      <c r="D6" s="11">
        <v>20.6</v>
      </c>
      <c r="E6" s="11">
        <v>17</v>
      </c>
      <c r="F6" s="11">
        <v>18.399999999999999</v>
      </c>
      <c r="G6" s="11">
        <v>14.9</v>
      </c>
      <c r="H6" s="11">
        <v>14</v>
      </c>
      <c r="I6" s="11">
        <v>17.2</v>
      </c>
      <c r="J6" s="11">
        <v>13.8</v>
      </c>
      <c r="K6" s="11">
        <v>16.399999999999999</v>
      </c>
      <c r="L6" s="11">
        <v>15.5</v>
      </c>
      <c r="M6" s="11">
        <v>11.5</v>
      </c>
      <c r="N6" s="11">
        <v>7.6</v>
      </c>
      <c r="O6" s="11">
        <v>16.2</v>
      </c>
      <c r="P6" s="11">
        <v>19.5</v>
      </c>
      <c r="Q6" s="11">
        <v>9.1999999999999993</v>
      </c>
      <c r="R6" s="11">
        <v>8</v>
      </c>
      <c r="S6" s="11">
        <v>10.5</v>
      </c>
      <c r="T6" s="11">
        <v>15.6</v>
      </c>
      <c r="U6" s="11">
        <v>17.100000000000001</v>
      </c>
      <c r="V6" s="11">
        <v>15</v>
      </c>
      <c r="W6" s="11">
        <v>16.7</v>
      </c>
      <c r="X6" s="11">
        <v>17</v>
      </c>
      <c r="Y6" s="11">
        <v>15.9</v>
      </c>
      <c r="Z6" s="11">
        <v>18</v>
      </c>
      <c r="AA6" s="11">
        <v>19.600000000000001</v>
      </c>
      <c r="AB6" s="11">
        <v>17.899999999999999</v>
      </c>
      <c r="AC6" s="11">
        <v>18.100000000000001</v>
      </c>
      <c r="AD6" s="11">
        <v>9.1999999999999993</v>
      </c>
      <c r="AE6" s="11">
        <v>5.6</v>
      </c>
      <c r="AF6" s="11">
        <v>12.7</v>
      </c>
      <c r="AG6" s="15">
        <f>MIN(B6:AF6)</f>
        <v>5.6</v>
      </c>
      <c r="AH6" s="89">
        <f>AVERAGE(B6:AF6)</f>
        <v>14.858064516129033</v>
      </c>
    </row>
    <row r="7" spans="1:39" s="5" customFormat="1" x14ac:dyDescent="0.2">
      <c r="A7" s="57" t="s">
        <v>93</v>
      </c>
      <c r="B7" s="11" t="s">
        <v>212</v>
      </c>
      <c r="C7" s="11" t="s">
        <v>212</v>
      </c>
      <c r="D7" s="11" t="s">
        <v>212</v>
      </c>
      <c r="E7" s="11" t="s">
        <v>212</v>
      </c>
      <c r="F7" s="11" t="s">
        <v>212</v>
      </c>
      <c r="G7" s="11" t="s">
        <v>212</v>
      </c>
      <c r="H7" s="11" t="s">
        <v>212</v>
      </c>
      <c r="I7" s="11">
        <v>15</v>
      </c>
      <c r="J7" s="11">
        <v>16.8</v>
      </c>
      <c r="K7" s="11">
        <v>17.7</v>
      </c>
      <c r="L7" s="11">
        <v>15.8</v>
      </c>
      <c r="M7" s="11">
        <v>15.2</v>
      </c>
      <c r="N7" s="11">
        <v>11.1</v>
      </c>
      <c r="O7" s="11">
        <v>16.899999999999999</v>
      </c>
      <c r="P7" s="11">
        <v>16.3</v>
      </c>
      <c r="Q7" s="11">
        <v>17.899999999999999</v>
      </c>
      <c r="R7" s="11">
        <v>12.1</v>
      </c>
      <c r="S7" s="11">
        <v>13.2</v>
      </c>
      <c r="T7" s="11">
        <v>17.8</v>
      </c>
      <c r="U7" s="11">
        <v>17.8</v>
      </c>
      <c r="V7" s="11">
        <v>16.2</v>
      </c>
      <c r="W7" s="11">
        <v>16.5</v>
      </c>
      <c r="X7" s="11">
        <v>14.9</v>
      </c>
      <c r="Y7" s="11">
        <v>17.899999999999999</v>
      </c>
      <c r="Z7" s="11">
        <v>18.899999999999999</v>
      </c>
      <c r="AA7" s="11">
        <v>18.600000000000001</v>
      </c>
      <c r="AB7" s="11">
        <v>18.3</v>
      </c>
      <c r="AC7" s="11">
        <v>16.899999999999999</v>
      </c>
      <c r="AD7" s="11">
        <v>15.4</v>
      </c>
      <c r="AE7" s="11">
        <v>6.7</v>
      </c>
      <c r="AF7" s="11">
        <v>13.7</v>
      </c>
      <c r="AG7" s="15">
        <f>MIN(B7:AF7)</f>
        <v>6.7</v>
      </c>
      <c r="AH7" s="89">
        <f>AVERAGE(B7:AF7)</f>
        <v>15.733333333333329</v>
      </c>
    </row>
    <row r="8" spans="1:39" x14ac:dyDescent="0.2">
      <c r="A8" s="57" t="s">
        <v>100</v>
      </c>
      <c r="B8" s="11">
        <v>13</v>
      </c>
      <c r="C8" s="11">
        <v>15.8</v>
      </c>
      <c r="D8" s="11">
        <v>14.3</v>
      </c>
      <c r="E8" s="11">
        <v>12.2</v>
      </c>
      <c r="F8" s="11">
        <v>11.6</v>
      </c>
      <c r="G8" s="11">
        <v>10.5</v>
      </c>
      <c r="H8" s="11">
        <v>16.2</v>
      </c>
      <c r="I8" s="11">
        <v>12.5</v>
      </c>
      <c r="J8" s="11">
        <v>12.3</v>
      </c>
      <c r="K8" s="11">
        <v>14.8</v>
      </c>
      <c r="L8" s="11">
        <v>18.600000000000001</v>
      </c>
      <c r="M8" s="11">
        <v>15.4</v>
      </c>
      <c r="N8" s="11">
        <v>12.7</v>
      </c>
      <c r="O8" s="11">
        <v>15.4</v>
      </c>
      <c r="P8" s="11">
        <v>16.899999999999999</v>
      </c>
      <c r="Q8" s="11">
        <v>20.6</v>
      </c>
      <c r="R8" s="11">
        <v>12.4</v>
      </c>
      <c r="S8" s="11">
        <v>12.3</v>
      </c>
      <c r="T8" s="11">
        <v>15.3</v>
      </c>
      <c r="U8" s="11">
        <v>11.3</v>
      </c>
      <c r="V8" s="11">
        <v>13</v>
      </c>
      <c r="W8" s="11">
        <v>12.2</v>
      </c>
      <c r="X8" s="11">
        <v>14.1</v>
      </c>
      <c r="Y8" s="11">
        <v>13</v>
      </c>
      <c r="Z8" s="11">
        <v>12.2</v>
      </c>
      <c r="AA8" s="11">
        <v>12.9</v>
      </c>
      <c r="AB8" s="11">
        <v>12.4</v>
      </c>
      <c r="AC8" s="11">
        <v>14.2</v>
      </c>
      <c r="AD8" s="11">
        <v>16.600000000000001</v>
      </c>
      <c r="AE8" s="11">
        <v>8.6999999999999993</v>
      </c>
      <c r="AF8" s="11">
        <v>12</v>
      </c>
      <c r="AG8" s="14">
        <f t="shared" ref="AG8:AG19" si="1">MIN(B8:AF8)</f>
        <v>8.6999999999999993</v>
      </c>
      <c r="AH8" s="102">
        <f t="shared" ref="AH8:AH19" si="2">AVERAGE(B8:AF8)</f>
        <v>13.72258064516129</v>
      </c>
    </row>
    <row r="9" spans="1:39" x14ac:dyDescent="0.2">
      <c r="A9" s="57" t="s">
        <v>157</v>
      </c>
      <c r="B9" s="11">
        <v>16.600000000000001</v>
      </c>
      <c r="C9" s="11">
        <v>11.6</v>
      </c>
      <c r="D9" s="11">
        <v>13.2</v>
      </c>
      <c r="E9" s="11">
        <v>19</v>
      </c>
      <c r="F9" s="11">
        <v>11.4</v>
      </c>
      <c r="G9" s="11">
        <v>15.2</v>
      </c>
      <c r="H9" s="11">
        <v>9.4</v>
      </c>
      <c r="I9" s="11">
        <v>10.3</v>
      </c>
      <c r="J9" s="11">
        <v>15</v>
      </c>
      <c r="K9" s="11">
        <v>12.3</v>
      </c>
      <c r="L9" s="11">
        <v>12.1</v>
      </c>
      <c r="M9" s="11">
        <v>14.7</v>
      </c>
      <c r="N9" s="11">
        <v>12.9</v>
      </c>
      <c r="O9" s="11">
        <v>13.8</v>
      </c>
      <c r="P9" s="11">
        <v>10.8</v>
      </c>
      <c r="Q9" s="11">
        <v>14.4</v>
      </c>
      <c r="R9" s="11">
        <v>13.5</v>
      </c>
      <c r="S9" s="11">
        <v>13</v>
      </c>
      <c r="T9" s="11">
        <v>16.100000000000001</v>
      </c>
      <c r="U9" s="11">
        <v>17.100000000000001</v>
      </c>
      <c r="V9" s="11">
        <v>13.1</v>
      </c>
      <c r="W9" s="11">
        <v>12.8</v>
      </c>
      <c r="X9" s="11">
        <v>12.3</v>
      </c>
      <c r="Y9" s="11">
        <v>13.5</v>
      </c>
      <c r="Z9" s="11">
        <v>14.3</v>
      </c>
      <c r="AA9" s="11">
        <v>17</v>
      </c>
      <c r="AB9" s="11">
        <v>14.4</v>
      </c>
      <c r="AC9" s="11">
        <v>11.8</v>
      </c>
      <c r="AD9" s="11">
        <v>12.5</v>
      </c>
      <c r="AE9" s="11">
        <v>9.3000000000000007</v>
      </c>
      <c r="AF9" s="11">
        <v>12.1</v>
      </c>
      <c r="AG9" s="14">
        <f t="shared" si="1"/>
        <v>9.3000000000000007</v>
      </c>
      <c r="AH9" s="102">
        <f t="shared" si="2"/>
        <v>13.403225806451617</v>
      </c>
      <c r="AJ9" s="12" t="s">
        <v>37</v>
      </c>
    </row>
    <row r="10" spans="1:39" x14ac:dyDescent="0.2">
      <c r="A10" s="57" t="s">
        <v>2</v>
      </c>
      <c r="B10" s="11">
        <v>18.600000000000001</v>
      </c>
      <c r="C10" s="11">
        <v>18.3</v>
      </c>
      <c r="D10" s="11">
        <v>19.600000000000001</v>
      </c>
      <c r="E10" s="11">
        <v>21.5</v>
      </c>
      <c r="F10" s="11">
        <v>20.399999999999999</v>
      </c>
      <c r="G10" s="11">
        <v>19.5</v>
      </c>
      <c r="H10" s="11">
        <v>17.899999999999999</v>
      </c>
      <c r="I10" s="11">
        <v>17</v>
      </c>
      <c r="J10" s="11">
        <v>20.5</v>
      </c>
      <c r="K10" s="11">
        <v>21.2</v>
      </c>
      <c r="L10" s="11">
        <v>20.399999999999999</v>
      </c>
      <c r="M10" s="11">
        <v>15.6</v>
      </c>
      <c r="N10" s="11">
        <v>15.1</v>
      </c>
      <c r="O10" s="11">
        <v>20.2</v>
      </c>
      <c r="P10" s="11">
        <v>18.8</v>
      </c>
      <c r="Q10" s="11">
        <v>20.5</v>
      </c>
      <c r="R10" s="11">
        <v>11.9</v>
      </c>
      <c r="S10" s="11">
        <v>13.4</v>
      </c>
      <c r="T10" s="11">
        <v>18.2</v>
      </c>
      <c r="U10" s="11" t="s">
        <v>212</v>
      </c>
      <c r="V10" s="11" t="s">
        <v>212</v>
      </c>
      <c r="W10" s="11" t="s">
        <v>212</v>
      </c>
      <c r="X10" s="11" t="s">
        <v>212</v>
      </c>
      <c r="Y10" s="11" t="s">
        <v>212</v>
      </c>
      <c r="Z10" s="11" t="s">
        <v>212</v>
      </c>
      <c r="AA10" s="11" t="s">
        <v>212</v>
      </c>
      <c r="AB10" s="11" t="s">
        <v>212</v>
      </c>
      <c r="AC10" s="11" t="s">
        <v>212</v>
      </c>
      <c r="AD10" s="11" t="s">
        <v>212</v>
      </c>
      <c r="AE10" s="11" t="s">
        <v>212</v>
      </c>
      <c r="AF10" s="11" t="s">
        <v>212</v>
      </c>
      <c r="AG10" s="14">
        <f t="shared" si="1"/>
        <v>11.9</v>
      </c>
      <c r="AH10" s="102">
        <f t="shared" si="2"/>
        <v>18.347368421052629</v>
      </c>
      <c r="AJ10" s="12" t="s">
        <v>37</v>
      </c>
    </row>
    <row r="11" spans="1:39" x14ac:dyDescent="0.2">
      <c r="A11" s="57" t="s">
        <v>159</v>
      </c>
      <c r="B11" s="125">
        <v>10.7</v>
      </c>
      <c r="C11" s="11">
        <v>15</v>
      </c>
      <c r="D11" s="11">
        <v>17.899999999999999</v>
      </c>
      <c r="E11" s="11">
        <v>16.600000000000001</v>
      </c>
      <c r="F11" s="11">
        <v>13.3</v>
      </c>
      <c r="G11" s="11">
        <v>14.2</v>
      </c>
      <c r="H11" s="11">
        <v>11.7</v>
      </c>
      <c r="I11" s="11">
        <v>14.3</v>
      </c>
      <c r="J11" s="11">
        <v>17</v>
      </c>
      <c r="K11" s="11">
        <v>16.899999999999999</v>
      </c>
      <c r="L11" s="11">
        <v>17.5</v>
      </c>
      <c r="M11" s="11">
        <v>11.9</v>
      </c>
      <c r="N11" s="11">
        <v>3.6</v>
      </c>
      <c r="O11" s="11">
        <v>17.600000000000001</v>
      </c>
      <c r="P11" s="11">
        <v>16.100000000000001</v>
      </c>
      <c r="Q11" s="11">
        <v>13.5</v>
      </c>
      <c r="R11" s="11">
        <v>10.5</v>
      </c>
      <c r="S11" s="11">
        <v>8.1999999999999993</v>
      </c>
      <c r="T11" s="11">
        <v>13.7</v>
      </c>
      <c r="U11" s="11">
        <v>15.4</v>
      </c>
      <c r="V11" s="11">
        <v>12.9</v>
      </c>
      <c r="W11" s="11">
        <v>12.7</v>
      </c>
      <c r="X11" s="11">
        <v>17.8</v>
      </c>
      <c r="Y11" s="11">
        <v>14.4</v>
      </c>
      <c r="Z11" s="11">
        <v>14.9</v>
      </c>
      <c r="AA11" s="11">
        <v>12.8</v>
      </c>
      <c r="AB11" s="11">
        <v>14.3</v>
      </c>
      <c r="AC11" s="11">
        <v>14.3</v>
      </c>
      <c r="AD11" s="11">
        <v>11.3</v>
      </c>
      <c r="AE11" s="11">
        <v>1.9</v>
      </c>
      <c r="AF11" s="11">
        <v>6.5</v>
      </c>
      <c r="AG11" s="14">
        <f t="shared" si="1"/>
        <v>1.9</v>
      </c>
      <c r="AH11" s="102">
        <f t="shared" si="2"/>
        <v>13.206451612903223</v>
      </c>
      <c r="AI11" s="12" t="s">
        <v>37</v>
      </c>
      <c r="AJ11" t="s">
        <v>37</v>
      </c>
      <c r="AL11" t="s">
        <v>37</v>
      </c>
      <c r="AM11" t="s">
        <v>37</v>
      </c>
    </row>
    <row r="12" spans="1:39" x14ac:dyDescent="0.2">
      <c r="A12" s="57" t="s">
        <v>32</v>
      </c>
      <c r="B12" s="11">
        <v>13.4</v>
      </c>
      <c r="C12" s="11">
        <v>16.399999999999999</v>
      </c>
      <c r="D12" s="11">
        <v>18.600000000000001</v>
      </c>
      <c r="E12" s="11">
        <v>16.3</v>
      </c>
      <c r="F12" s="11">
        <v>15.6</v>
      </c>
      <c r="G12" s="11">
        <v>13.1</v>
      </c>
      <c r="H12" s="11">
        <v>13.4</v>
      </c>
      <c r="I12" s="11">
        <v>16</v>
      </c>
      <c r="J12" s="11">
        <v>14</v>
      </c>
      <c r="K12" s="11">
        <v>16.7</v>
      </c>
      <c r="L12" s="11">
        <v>19.100000000000001</v>
      </c>
      <c r="M12" s="11">
        <v>16.3</v>
      </c>
      <c r="N12" s="11">
        <v>11.9</v>
      </c>
      <c r="O12" s="11">
        <v>17.2</v>
      </c>
      <c r="P12" s="11">
        <v>18.600000000000001</v>
      </c>
      <c r="Q12" s="11">
        <v>15</v>
      </c>
      <c r="R12" s="11">
        <v>12</v>
      </c>
      <c r="S12" s="11">
        <v>13.9</v>
      </c>
      <c r="T12" s="11">
        <v>18.5</v>
      </c>
      <c r="U12" s="11">
        <v>15.6</v>
      </c>
      <c r="V12" s="11">
        <v>14</v>
      </c>
      <c r="W12" s="11">
        <v>15.4</v>
      </c>
      <c r="X12" s="11">
        <v>15.1</v>
      </c>
      <c r="Y12" s="11">
        <v>15.2</v>
      </c>
      <c r="Z12" s="11">
        <v>15.2</v>
      </c>
      <c r="AA12" s="11">
        <v>14.6</v>
      </c>
      <c r="AB12" s="11">
        <v>14.8</v>
      </c>
      <c r="AC12" s="11">
        <v>14.7</v>
      </c>
      <c r="AD12" s="11">
        <v>15.2</v>
      </c>
      <c r="AE12" s="11">
        <v>4.7</v>
      </c>
      <c r="AF12" s="11">
        <v>10.1</v>
      </c>
      <c r="AG12" s="14">
        <f t="shared" si="1"/>
        <v>4.7</v>
      </c>
      <c r="AH12" s="102">
        <f t="shared" si="2"/>
        <v>14.858064516129033</v>
      </c>
      <c r="AM12" t="s">
        <v>37</v>
      </c>
    </row>
    <row r="13" spans="1:39" x14ac:dyDescent="0.2">
      <c r="A13" s="57" t="s">
        <v>14</v>
      </c>
      <c r="B13" s="11">
        <v>12.7</v>
      </c>
      <c r="C13" s="11">
        <v>13.2</v>
      </c>
      <c r="D13" s="11">
        <v>16.8</v>
      </c>
      <c r="E13" s="11">
        <v>12.5</v>
      </c>
      <c r="F13" s="11">
        <v>12.4</v>
      </c>
      <c r="G13" s="11">
        <v>10.6</v>
      </c>
      <c r="H13" s="11">
        <v>13.7</v>
      </c>
      <c r="I13" s="11">
        <v>13</v>
      </c>
      <c r="J13" s="11">
        <v>13.8</v>
      </c>
      <c r="K13" s="11">
        <v>15.8</v>
      </c>
      <c r="L13" s="11">
        <v>17.3</v>
      </c>
      <c r="M13" s="11">
        <v>16.3</v>
      </c>
      <c r="N13" s="11">
        <v>14.6</v>
      </c>
      <c r="O13" s="11">
        <v>13.8</v>
      </c>
      <c r="P13" s="11">
        <v>16.8</v>
      </c>
      <c r="Q13" s="11">
        <v>18.100000000000001</v>
      </c>
      <c r="R13" s="11">
        <v>17.7</v>
      </c>
      <c r="S13" s="11">
        <v>14.8</v>
      </c>
      <c r="T13" s="11">
        <v>16</v>
      </c>
      <c r="U13" s="11">
        <v>13.4</v>
      </c>
      <c r="V13" s="11">
        <v>12.2</v>
      </c>
      <c r="W13" s="11">
        <v>12</v>
      </c>
      <c r="X13" s="11">
        <v>12.4</v>
      </c>
      <c r="Y13" s="11">
        <v>13</v>
      </c>
      <c r="Z13" s="11">
        <v>12.5</v>
      </c>
      <c r="AA13" s="11">
        <v>13.6</v>
      </c>
      <c r="AB13" s="11">
        <v>12.5</v>
      </c>
      <c r="AC13" s="11">
        <v>13.6</v>
      </c>
      <c r="AD13" s="11">
        <v>13.5</v>
      </c>
      <c r="AE13" s="11">
        <v>11.7</v>
      </c>
      <c r="AF13" s="11">
        <v>11.7</v>
      </c>
      <c r="AG13" s="14">
        <f t="shared" si="1"/>
        <v>10.6</v>
      </c>
      <c r="AH13" s="102">
        <f t="shared" si="2"/>
        <v>13.935483870967742</v>
      </c>
    </row>
    <row r="14" spans="1:39" x14ac:dyDescent="0.2">
      <c r="A14" s="57" t="s">
        <v>15</v>
      </c>
      <c r="B14" s="11">
        <v>12.9</v>
      </c>
      <c r="C14" s="11">
        <v>14.7</v>
      </c>
      <c r="D14" s="11">
        <v>17.2</v>
      </c>
      <c r="E14" s="11">
        <v>15.4</v>
      </c>
      <c r="F14" s="11">
        <v>16.600000000000001</v>
      </c>
      <c r="G14" s="11">
        <v>13.7</v>
      </c>
      <c r="H14" s="11">
        <v>16.899999999999999</v>
      </c>
      <c r="I14" s="11">
        <v>17.2</v>
      </c>
      <c r="J14" s="11">
        <v>14.3</v>
      </c>
      <c r="K14" s="11">
        <v>14.8</v>
      </c>
      <c r="L14" s="11">
        <v>18.7</v>
      </c>
      <c r="M14" s="11">
        <v>11.8</v>
      </c>
      <c r="N14" s="11">
        <v>9.1</v>
      </c>
      <c r="O14" s="11">
        <v>15.4</v>
      </c>
      <c r="P14" s="11">
        <v>15.4</v>
      </c>
      <c r="Q14" s="11">
        <v>9.9</v>
      </c>
      <c r="R14" s="11">
        <v>7.7</v>
      </c>
      <c r="S14" s="11">
        <v>9.9</v>
      </c>
      <c r="T14" s="11">
        <v>14.5</v>
      </c>
      <c r="U14" s="11">
        <v>15.7</v>
      </c>
      <c r="V14" s="11">
        <v>13.7</v>
      </c>
      <c r="W14" s="11">
        <v>15.9</v>
      </c>
      <c r="X14" s="11">
        <v>16.2</v>
      </c>
      <c r="Y14" s="11">
        <v>16.600000000000001</v>
      </c>
      <c r="Z14" s="11">
        <v>17.600000000000001</v>
      </c>
      <c r="AA14" s="11">
        <v>18.3</v>
      </c>
      <c r="AB14" s="11">
        <v>17.600000000000001</v>
      </c>
      <c r="AC14" s="11">
        <v>16.899999999999999</v>
      </c>
      <c r="AD14" s="11">
        <v>9.5</v>
      </c>
      <c r="AE14" s="11">
        <v>8</v>
      </c>
      <c r="AF14" s="11">
        <v>10.7</v>
      </c>
      <c r="AG14" s="14">
        <f t="shared" si="1"/>
        <v>7.7</v>
      </c>
      <c r="AH14" s="102">
        <f t="shared" si="2"/>
        <v>14.283870967741937</v>
      </c>
      <c r="AI14" s="12" t="s">
        <v>37</v>
      </c>
      <c r="AJ14" t="s">
        <v>37</v>
      </c>
      <c r="AL14" t="s">
        <v>37</v>
      </c>
    </row>
    <row r="15" spans="1:39" x14ac:dyDescent="0.2">
      <c r="A15" s="57" t="s">
        <v>164</v>
      </c>
      <c r="B15" s="11">
        <v>14.4</v>
      </c>
      <c r="C15" s="11">
        <v>13.5</v>
      </c>
      <c r="D15" s="11">
        <v>13.6</v>
      </c>
      <c r="E15" s="11">
        <v>14.2</v>
      </c>
      <c r="F15" s="11">
        <v>12.7</v>
      </c>
      <c r="G15" s="11">
        <v>10.7</v>
      </c>
      <c r="H15" s="11">
        <v>11.9</v>
      </c>
      <c r="I15" s="11">
        <v>11.9</v>
      </c>
      <c r="J15" s="11">
        <v>14.7</v>
      </c>
      <c r="K15" s="11">
        <v>14.9</v>
      </c>
      <c r="L15" s="11">
        <v>14.6</v>
      </c>
      <c r="M15" s="11">
        <v>15.3</v>
      </c>
      <c r="N15" s="11">
        <v>13.8</v>
      </c>
      <c r="O15" s="11">
        <v>15</v>
      </c>
      <c r="P15" s="11">
        <v>14</v>
      </c>
      <c r="Q15" s="11">
        <v>17.899999999999999</v>
      </c>
      <c r="R15" s="11">
        <v>13.1</v>
      </c>
      <c r="S15" s="11">
        <v>12.8</v>
      </c>
      <c r="T15" s="11">
        <v>16.7</v>
      </c>
      <c r="U15" s="11">
        <v>13.6</v>
      </c>
      <c r="V15" s="11">
        <v>11.8</v>
      </c>
      <c r="W15" s="11">
        <v>13.7</v>
      </c>
      <c r="X15" s="11">
        <v>13.4</v>
      </c>
      <c r="Y15" s="11">
        <v>15.2</v>
      </c>
      <c r="Z15" s="11">
        <v>13</v>
      </c>
      <c r="AA15" s="11">
        <v>14.6</v>
      </c>
      <c r="AB15" s="11">
        <v>14.2</v>
      </c>
      <c r="AC15" s="11">
        <v>13.2</v>
      </c>
      <c r="AD15" s="11">
        <v>16.600000000000001</v>
      </c>
      <c r="AE15" s="11">
        <v>8.9</v>
      </c>
      <c r="AF15" s="11">
        <v>11.8</v>
      </c>
      <c r="AG15" s="14">
        <f t="shared" si="1"/>
        <v>8.9</v>
      </c>
      <c r="AH15" s="102">
        <f t="shared" si="2"/>
        <v>13.732258064516131</v>
      </c>
      <c r="AL15" t="s">
        <v>37</v>
      </c>
    </row>
    <row r="16" spans="1:39" x14ac:dyDescent="0.2">
      <c r="A16" s="57" t="s">
        <v>17</v>
      </c>
      <c r="B16" s="11">
        <v>12.4</v>
      </c>
      <c r="C16" s="11">
        <v>14.6</v>
      </c>
      <c r="D16" s="11">
        <v>15</v>
      </c>
      <c r="E16" s="11">
        <v>15.4</v>
      </c>
      <c r="F16" s="11">
        <v>11</v>
      </c>
      <c r="G16" s="11">
        <v>11.2</v>
      </c>
      <c r="H16" s="11">
        <v>11.3</v>
      </c>
      <c r="I16" s="11">
        <v>10</v>
      </c>
      <c r="J16" s="11">
        <v>14.9</v>
      </c>
      <c r="K16" s="11">
        <v>17</v>
      </c>
      <c r="L16" s="11">
        <v>16.7</v>
      </c>
      <c r="M16" s="11">
        <v>15.4</v>
      </c>
      <c r="N16" s="11">
        <v>9.4</v>
      </c>
      <c r="O16" s="11">
        <v>17.5</v>
      </c>
      <c r="P16" s="11">
        <v>14.9</v>
      </c>
      <c r="Q16" s="11">
        <v>17.8</v>
      </c>
      <c r="R16" s="11">
        <v>11.9</v>
      </c>
      <c r="S16" s="11">
        <v>11.8</v>
      </c>
      <c r="T16" s="11">
        <v>15.3</v>
      </c>
      <c r="U16" s="11">
        <v>12.8</v>
      </c>
      <c r="V16" s="11">
        <v>14.4</v>
      </c>
      <c r="W16" s="11">
        <v>13.4</v>
      </c>
      <c r="X16" s="11">
        <v>11.5</v>
      </c>
      <c r="Y16" s="11">
        <v>13.4</v>
      </c>
      <c r="Z16" s="11">
        <v>14.2</v>
      </c>
      <c r="AA16" s="11">
        <v>11.9</v>
      </c>
      <c r="AB16" s="11">
        <v>13.8</v>
      </c>
      <c r="AC16" s="11">
        <v>11.6</v>
      </c>
      <c r="AD16" s="11">
        <v>16.2</v>
      </c>
      <c r="AE16" s="11">
        <v>1.2</v>
      </c>
      <c r="AF16" s="11">
        <v>7.2</v>
      </c>
      <c r="AG16" s="14">
        <f t="shared" si="1"/>
        <v>1.2</v>
      </c>
      <c r="AH16" s="102">
        <f t="shared" si="2"/>
        <v>13.06774193548387</v>
      </c>
      <c r="AJ16" t="s">
        <v>37</v>
      </c>
      <c r="AK16" t="s">
        <v>37</v>
      </c>
      <c r="AL16" t="s">
        <v>37</v>
      </c>
    </row>
    <row r="17" spans="1:39" x14ac:dyDescent="0.2">
      <c r="A17" s="57" t="s">
        <v>146</v>
      </c>
      <c r="B17" s="11">
        <v>14.5</v>
      </c>
      <c r="C17" s="11">
        <v>15.1</v>
      </c>
      <c r="D17" s="11">
        <v>15.9</v>
      </c>
      <c r="E17" s="11">
        <v>16.3</v>
      </c>
      <c r="F17" s="11">
        <v>13.9</v>
      </c>
      <c r="G17" s="11">
        <v>11.1</v>
      </c>
      <c r="H17" s="11">
        <v>14.5</v>
      </c>
      <c r="I17" s="11">
        <v>12.3</v>
      </c>
      <c r="J17" s="11">
        <v>16.600000000000001</v>
      </c>
      <c r="K17" s="11">
        <v>17.5</v>
      </c>
      <c r="L17" s="11">
        <v>16.5</v>
      </c>
      <c r="M17" s="11">
        <v>16</v>
      </c>
      <c r="N17" s="11">
        <v>11.8</v>
      </c>
      <c r="O17" s="11">
        <v>17.7</v>
      </c>
      <c r="P17" s="11">
        <v>15</v>
      </c>
      <c r="Q17" s="11">
        <v>17.7</v>
      </c>
      <c r="R17" s="11">
        <v>13.6</v>
      </c>
      <c r="S17" s="11">
        <v>12.2</v>
      </c>
      <c r="T17" s="11">
        <v>17.100000000000001</v>
      </c>
      <c r="U17" s="11">
        <v>15.4</v>
      </c>
      <c r="V17" s="11">
        <v>16.5</v>
      </c>
      <c r="W17" s="11">
        <v>17.899999999999999</v>
      </c>
      <c r="X17" s="11">
        <v>14.4</v>
      </c>
      <c r="Y17" s="11">
        <v>18.5</v>
      </c>
      <c r="Z17" s="11">
        <v>17</v>
      </c>
      <c r="AA17" s="11">
        <v>14.7</v>
      </c>
      <c r="AB17" s="11">
        <v>17.399999999999999</v>
      </c>
      <c r="AC17" s="11">
        <v>13.8</v>
      </c>
      <c r="AD17" s="11">
        <v>14.3</v>
      </c>
      <c r="AE17" s="11">
        <v>5.0999999999999996</v>
      </c>
      <c r="AF17" s="11">
        <v>12.1</v>
      </c>
      <c r="AG17" s="14">
        <f t="shared" si="1"/>
        <v>5.0999999999999996</v>
      </c>
      <c r="AH17" s="102">
        <f t="shared" si="2"/>
        <v>14.916129032258064</v>
      </c>
      <c r="AJ17" t="s">
        <v>37</v>
      </c>
    </row>
    <row r="18" spans="1:39" x14ac:dyDescent="0.2">
      <c r="A18" s="57" t="s">
        <v>34</v>
      </c>
      <c r="B18" s="11">
        <v>16.899999999999999</v>
      </c>
      <c r="C18" s="11">
        <v>17.3</v>
      </c>
      <c r="D18" s="11">
        <v>17.2</v>
      </c>
      <c r="E18" s="11">
        <v>18.600000000000001</v>
      </c>
      <c r="F18" s="11">
        <v>14.8</v>
      </c>
      <c r="G18" s="11">
        <v>15.6</v>
      </c>
      <c r="H18" s="11">
        <v>16.399999999999999</v>
      </c>
      <c r="I18" s="11">
        <v>16.7</v>
      </c>
      <c r="J18" s="11">
        <v>19</v>
      </c>
      <c r="K18" s="11">
        <v>18.399999999999999</v>
      </c>
      <c r="L18" s="11">
        <v>17.7</v>
      </c>
      <c r="M18" s="11">
        <v>18.3</v>
      </c>
      <c r="N18" s="11">
        <v>15.6</v>
      </c>
      <c r="O18" s="11">
        <v>16.100000000000001</v>
      </c>
      <c r="P18" s="11">
        <v>17.100000000000001</v>
      </c>
      <c r="Q18" s="11">
        <v>19.7</v>
      </c>
      <c r="R18" s="11">
        <v>13.4</v>
      </c>
      <c r="S18" s="11">
        <v>16.7</v>
      </c>
      <c r="T18" s="11">
        <v>18</v>
      </c>
      <c r="U18" s="11">
        <v>17.3</v>
      </c>
      <c r="V18" s="11">
        <v>17.8</v>
      </c>
      <c r="W18" s="11">
        <v>18.399999999999999</v>
      </c>
      <c r="X18" s="11">
        <v>14.8</v>
      </c>
      <c r="Y18" s="11">
        <v>18.899999999999999</v>
      </c>
      <c r="Z18" s="11">
        <v>18.7</v>
      </c>
      <c r="AA18" s="11">
        <v>18.399999999999999</v>
      </c>
      <c r="AB18" s="11">
        <v>18</v>
      </c>
      <c r="AC18" s="11">
        <v>17.3</v>
      </c>
      <c r="AD18" s="11">
        <v>17.3</v>
      </c>
      <c r="AE18" s="11">
        <v>11.3</v>
      </c>
      <c r="AF18" s="11">
        <v>15.4</v>
      </c>
      <c r="AG18" s="14">
        <f t="shared" si="1"/>
        <v>11.3</v>
      </c>
      <c r="AH18" s="102">
        <f t="shared" si="2"/>
        <v>17.00322580645161</v>
      </c>
      <c r="AI18" s="12" t="s">
        <v>37</v>
      </c>
      <c r="AJ18" t="s">
        <v>37</v>
      </c>
      <c r="AL18" t="s">
        <v>37</v>
      </c>
    </row>
    <row r="19" spans="1:39" x14ac:dyDescent="0.2">
      <c r="A19" s="57" t="s">
        <v>20</v>
      </c>
      <c r="B19" s="11">
        <v>14.3</v>
      </c>
      <c r="C19" s="11">
        <v>15.6</v>
      </c>
      <c r="D19" s="11">
        <v>15.9</v>
      </c>
      <c r="E19" s="11">
        <v>15.5</v>
      </c>
      <c r="F19" s="11">
        <v>14.3</v>
      </c>
      <c r="G19" s="11">
        <v>13.5</v>
      </c>
      <c r="H19" s="11">
        <v>16.2</v>
      </c>
      <c r="I19" s="11">
        <v>16.399999999999999</v>
      </c>
      <c r="J19" s="11">
        <v>17.5</v>
      </c>
      <c r="K19" s="11">
        <v>17.2</v>
      </c>
      <c r="L19" s="11">
        <v>19.5</v>
      </c>
      <c r="M19" s="11">
        <v>17.399999999999999</v>
      </c>
      <c r="N19" s="11">
        <v>17.399999999999999</v>
      </c>
      <c r="O19" s="11">
        <v>17.399999999999999</v>
      </c>
      <c r="P19" s="11">
        <v>18.3</v>
      </c>
      <c r="Q19" s="11">
        <v>19.100000000000001</v>
      </c>
      <c r="R19" s="11">
        <v>17.2</v>
      </c>
      <c r="S19" s="11">
        <v>16.100000000000001</v>
      </c>
      <c r="T19" s="11">
        <v>16.899999999999999</v>
      </c>
      <c r="U19" s="11">
        <v>16.3</v>
      </c>
      <c r="V19" s="11">
        <v>17.7</v>
      </c>
      <c r="W19" s="11">
        <v>15.4</v>
      </c>
      <c r="X19" s="11">
        <v>15.1</v>
      </c>
      <c r="Y19" s="11">
        <v>15.8</v>
      </c>
      <c r="Z19" s="11">
        <v>16.100000000000001</v>
      </c>
      <c r="AA19" s="11">
        <v>16.399999999999999</v>
      </c>
      <c r="AB19" s="11">
        <v>16.3</v>
      </c>
      <c r="AC19" s="11">
        <v>16.5</v>
      </c>
      <c r="AD19" s="11">
        <v>18.600000000000001</v>
      </c>
      <c r="AE19" s="11">
        <v>12.6</v>
      </c>
      <c r="AF19" s="11">
        <v>13.8</v>
      </c>
      <c r="AG19" s="14">
        <f t="shared" si="1"/>
        <v>12.6</v>
      </c>
      <c r="AH19" s="102">
        <f t="shared" si="2"/>
        <v>16.332258064516132</v>
      </c>
    </row>
    <row r="20" spans="1:39" s="5" customFormat="1" ht="17.100000000000001" customHeight="1" x14ac:dyDescent="0.2">
      <c r="A20" s="58" t="s">
        <v>214</v>
      </c>
      <c r="B20" s="13">
        <f t="shared" ref="B20:AG20" si="3">MIN(B5:B19)</f>
        <v>10.7</v>
      </c>
      <c r="C20" s="13">
        <f t="shared" si="3"/>
        <v>11.6</v>
      </c>
      <c r="D20" s="13">
        <f t="shared" si="3"/>
        <v>12.8</v>
      </c>
      <c r="E20" s="13">
        <f t="shared" si="3"/>
        <v>11.6</v>
      </c>
      <c r="F20" s="13">
        <f t="shared" si="3"/>
        <v>10.1</v>
      </c>
      <c r="G20" s="13">
        <f t="shared" si="3"/>
        <v>9.3000000000000007</v>
      </c>
      <c r="H20" s="13">
        <f t="shared" si="3"/>
        <v>9.4</v>
      </c>
      <c r="I20" s="13">
        <f t="shared" si="3"/>
        <v>10</v>
      </c>
      <c r="J20" s="13">
        <f t="shared" si="3"/>
        <v>12.3</v>
      </c>
      <c r="K20" s="13">
        <f t="shared" si="3"/>
        <v>12.3</v>
      </c>
      <c r="L20" s="13">
        <f t="shared" si="3"/>
        <v>12.1</v>
      </c>
      <c r="M20" s="13">
        <f t="shared" si="3"/>
        <v>11.5</v>
      </c>
      <c r="N20" s="13">
        <f t="shared" si="3"/>
        <v>3.6</v>
      </c>
      <c r="O20" s="13">
        <f t="shared" si="3"/>
        <v>13.8</v>
      </c>
      <c r="P20" s="13">
        <f t="shared" si="3"/>
        <v>10.8</v>
      </c>
      <c r="Q20" s="13">
        <f t="shared" si="3"/>
        <v>9.1999999999999993</v>
      </c>
      <c r="R20" s="13">
        <f t="shared" si="3"/>
        <v>7.7</v>
      </c>
      <c r="S20" s="13">
        <f t="shared" si="3"/>
        <v>8.1999999999999993</v>
      </c>
      <c r="T20" s="13">
        <f t="shared" si="3"/>
        <v>13.7</v>
      </c>
      <c r="U20" s="13">
        <f t="shared" si="3"/>
        <v>11.3</v>
      </c>
      <c r="V20" s="13">
        <f t="shared" si="3"/>
        <v>11.8</v>
      </c>
      <c r="W20" s="13">
        <f t="shared" si="3"/>
        <v>12</v>
      </c>
      <c r="X20" s="13">
        <f t="shared" si="3"/>
        <v>11.5</v>
      </c>
      <c r="Y20" s="13">
        <f t="shared" si="3"/>
        <v>13</v>
      </c>
      <c r="Z20" s="13">
        <f t="shared" si="3"/>
        <v>12.2</v>
      </c>
      <c r="AA20" s="13">
        <f t="shared" si="3"/>
        <v>11.9</v>
      </c>
      <c r="AB20" s="13">
        <f t="shared" si="3"/>
        <v>12.4</v>
      </c>
      <c r="AC20" s="13">
        <f t="shared" si="3"/>
        <v>11.6</v>
      </c>
      <c r="AD20" s="13">
        <f t="shared" si="3"/>
        <v>9.1999999999999993</v>
      </c>
      <c r="AE20" s="13">
        <f t="shared" si="3"/>
        <v>1.2</v>
      </c>
      <c r="AF20" s="13">
        <f t="shared" si="3"/>
        <v>6.5</v>
      </c>
      <c r="AG20" s="15">
        <f t="shared" si="3"/>
        <v>1.2</v>
      </c>
      <c r="AH20" s="89">
        <f>AVERAGE(AH5:AH19)</f>
        <v>14.685003772873044</v>
      </c>
      <c r="AL20" s="5" t="s">
        <v>37</v>
      </c>
    </row>
    <row r="21" spans="1:39" x14ac:dyDescent="0.2">
      <c r="A21" s="47"/>
      <c r="B21" s="48"/>
      <c r="C21" s="48"/>
      <c r="D21" s="48" t="s">
        <v>90</v>
      </c>
      <c r="E21" s="48"/>
      <c r="F21" s="48"/>
      <c r="G21" s="48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55"/>
      <c r="AE21" s="55"/>
      <c r="AF21" s="60" t="s">
        <v>37</v>
      </c>
      <c r="AG21" s="52"/>
      <c r="AH21" s="54"/>
    </row>
    <row r="22" spans="1:39" x14ac:dyDescent="0.2">
      <c r="A22" s="47"/>
      <c r="B22" s="49" t="s">
        <v>91</v>
      </c>
      <c r="C22" s="49"/>
      <c r="D22" s="49"/>
      <c r="E22" s="49"/>
      <c r="F22" s="49"/>
      <c r="G22" s="49"/>
      <c r="H22" s="49"/>
      <c r="I22" s="49"/>
      <c r="J22" s="85"/>
      <c r="K22" s="85"/>
      <c r="L22" s="85"/>
      <c r="M22" s="85" t="s">
        <v>35</v>
      </c>
      <c r="N22" s="85"/>
      <c r="O22" s="85"/>
      <c r="P22" s="85"/>
      <c r="Q22" s="85"/>
      <c r="R22" s="85"/>
      <c r="S22" s="85"/>
      <c r="T22" s="167" t="s">
        <v>218</v>
      </c>
      <c r="U22" s="167"/>
      <c r="V22" s="167"/>
      <c r="W22" s="167"/>
      <c r="X22" s="167"/>
      <c r="Y22" s="85"/>
      <c r="Z22" s="85"/>
      <c r="AA22" s="85"/>
      <c r="AB22" s="85"/>
      <c r="AC22" s="85"/>
      <c r="AD22" s="85"/>
      <c r="AE22" s="106"/>
      <c r="AF22" s="85"/>
      <c r="AG22" s="52"/>
      <c r="AH22" s="51"/>
      <c r="AL22" t="s">
        <v>37</v>
      </c>
      <c r="AM22" t="s">
        <v>37</v>
      </c>
    </row>
    <row r="23" spans="1:39" x14ac:dyDescent="0.2">
      <c r="A23" s="50"/>
      <c r="B23" s="85"/>
      <c r="C23" s="85"/>
      <c r="D23" s="85"/>
      <c r="E23" s="85"/>
      <c r="F23" s="85"/>
      <c r="G23" s="85"/>
      <c r="H23" s="85"/>
      <c r="I23" s="85"/>
      <c r="J23" s="86"/>
      <c r="K23" s="86"/>
      <c r="L23" s="86"/>
      <c r="M23" s="86" t="s">
        <v>36</v>
      </c>
      <c r="N23" s="86"/>
      <c r="O23" s="86"/>
      <c r="P23" s="86"/>
      <c r="Q23" s="85"/>
      <c r="R23" s="85"/>
      <c r="S23" s="85"/>
      <c r="T23" s="168" t="s">
        <v>87</v>
      </c>
      <c r="U23" s="168"/>
      <c r="V23" s="168"/>
      <c r="W23" s="168"/>
      <c r="X23" s="168"/>
      <c r="Y23" s="85"/>
      <c r="Z23" s="85"/>
      <c r="AA23" s="85"/>
      <c r="AB23" s="85"/>
      <c r="AC23" s="85"/>
      <c r="AD23" s="55"/>
      <c r="AE23" s="55"/>
      <c r="AF23" s="55"/>
      <c r="AG23" s="52"/>
      <c r="AH23" s="51"/>
    </row>
    <row r="24" spans="1:39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55"/>
      <c r="AE24" s="55"/>
      <c r="AF24" s="55"/>
      <c r="AG24" s="52"/>
      <c r="AH24" s="90"/>
    </row>
    <row r="25" spans="1:39" x14ac:dyDescent="0.2">
      <c r="A25" s="50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106"/>
      <c r="AF25" s="55"/>
      <c r="AG25" s="52"/>
      <c r="AH25" s="54"/>
      <c r="AK25" t="s">
        <v>37</v>
      </c>
      <c r="AL25" t="s">
        <v>37</v>
      </c>
    </row>
    <row r="26" spans="1:39" x14ac:dyDescent="0.2">
      <c r="A26" s="50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106"/>
      <c r="AF26" s="56"/>
      <c r="AG26" s="52"/>
      <c r="AH26" s="54"/>
      <c r="AL26" t="s">
        <v>37</v>
      </c>
    </row>
    <row r="27" spans="1:39" ht="13.5" thickBot="1" x14ac:dyDescent="0.25">
      <c r="A27" s="61"/>
      <c r="B27" s="62"/>
      <c r="C27" s="62"/>
      <c r="D27" s="62"/>
      <c r="E27" s="62"/>
      <c r="F27" s="62"/>
      <c r="G27" s="62" t="s">
        <v>37</v>
      </c>
      <c r="H27" s="62"/>
      <c r="I27" s="62"/>
      <c r="J27" s="62"/>
      <c r="K27" s="62"/>
      <c r="L27" s="62" t="s">
        <v>37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91"/>
      <c r="AL27" t="s">
        <v>37</v>
      </c>
    </row>
    <row r="28" spans="1:39" x14ac:dyDescent="0.2">
      <c r="AJ28" t="s">
        <v>37</v>
      </c>
    </row>
    <row r="30" spans="1:39" x14ac:dyDescent="0.2">
      <c r="AD30" s="2" t="s">
        <v>37</v>
      </c>
    </row>
    <row r="32" spans="1:39" x14ac:dyDescent="0.2">
      <c r="AI32" s="12" t="s">
        <v>37</v>
      </c>
      <c r="AJ32" t="s">
        <v>37</v>
      </c>
    </row>
    <row r="35" spans="9:39" x14ac:dyDescent="0.2">
      <c r="I35" s="2" t="s">
        <v>37</v>
      </c>
      <c r="Y35" s="2" t="s">
        <v>37</v>
      </c>
      <c r="AB35" s="2" t="s">
        <v>37</v>
      </c>
      <c r="AI35" t="s">
        <v>37</v>
      </c>
      <c r="AM35" s="12" t="s">
        <v>37</v>
      </c>
    </row>
    <row r="36" spans="9:39" x14ac:dyDescent="0.2">
      <c r="AJ36" t="s">
        <v>37</v>
      </c>
    </row>
    <row r="42" spans="9:39" x14ac:dyDescent="0.2">
      <c r="AI42" s="12" t="s">
        <v>37</v>
      </c>
    </row>
  </sheetData>
  <mergeCells count="36">
    <mergeCell ref="T23:X2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22:X22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G5" sqref="AG5:AG6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6" ht="20.100000000000001" customHeight="1" x14ac:dyDescent="0.2">
      <c r="A1" s="160" t="s">
        <v>222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2"/>
    </row>
    <row r="2" spans="1:36" s="4" customFormat="1" ht="20.100000000000001" customHeight="1" x14ac:dyDescent="0.2">
      <c r="A2" s="163" t="s">
        <v>21</v>
      </c>
      <c r="B2" s="157" t="s">
        <v>217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81"/>
    </row>
    <row r="3" spans="1:36" s="5" customFormat="1" ht="20.100000000000001" customHeight="1" x14ac:dyDescent="0.2">
      <c r="A3" s="16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64">
        <v>30</v>
      </c>
      <c r="AF3" s="169">
        <v>31</v>
      </c>
      <c r="AG3" s="182" t="s">
        <v>26</v>
      </c>
    </row>
    <row r="4" spans="1:36" s="5" customFormat="1" ht="20.100000000000001" customHeigh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70"/>
      <c r="AG4" s="183"/>
    </row>
    <row r="5" spans="1:36" s="5" customFormat="1" x14ac:dyDescent="0.2">
      <c r="A5" s="57" t="s">
        <v>30</v>
      </c>
      <c r="B5" s="11">
        <v>71.458333333333329</v>
      </c>
      <c r="C5" s="11">
        <v>64.958333333333329</v>
      </c>
      <c r="D5" s="11">
        <v>68.208333333333329</v>
      </c>
      <c r="E5" s="11">
        <v>68.625</v>
      </c>
      <c r="F5" s="11">
        <v>63.458333333333336</v>
      </c>
      <c r="G5" s="11">
        <v>67.083333333333329</v>
      </c>
      <c r="H5" s="11">
        <v>64.166666666666671</v>
      </c>
      <c r="I5" s="11">
        <v>62.958333333333336</v>
      </c>
      <c r="J5" s="11">
        <v>63.541666666666664</v>
      </c>
      <c r="K5" s="11">
        <v>63.333333333333336</v>
      </c>
      <c r="L5" s="11">
        <v>55.416666666666664</v>
      </c>
      <c r="M5" s="11">
        <v>65.208333333333329</v>
      </c>
      <c r="N5" s="11">
        <v>72.166666666666671</v>
      </c>
      <c r="O5" s="11">
        <v>65.875</v>
      </c>
      <c r="P5" s="11">
        <v>58.5</v>
      </c>
      <c r="Q5" s="11">
        <v>60.416666666666664</v>
      </c>
      <c r="R5" s="11">
        <v>66.75</v>
      </c>
      <c r="S5" s="11">
        <v>66.916666666666671</v>
      </c>
      <c r="T5" s="11">
        <v>68</v>
      </c>
      <c r="U5" s="11">
        <v>63</v>
      </c>
      <c r="V5" s="11">
        <v>59.375</v>
      </c>
      <c r="W5" s="11">
        <v>53.041666666666664</v>
      </c>
      <c r="X5" s="11">
        <v>57.666666666666664</v>
      </c>
      <c r="Y5" s="11">
        <v>55.541666666666664</v>
      </c>
      <c r="Z5" s="11">
        <v>57.291666666666664</v>
      </c>
      <c r="AA5" s="11">
        <v>59.791666666666664</v>
      </c>
      <c r="AB5" s="11">
        <v>62.875</v>
      </c>
      <c r="AC5" s="11">
        <v>61.291666666666664</v>
      </c>
      <c r="AD5" s="11">
        <v>63.375</v>
      </c>
      <c r="AE5" s="11">
        <v>50.958333333333336</v>
      </c>
      <c r="AF5" s="11">
        <v>63.041666666666664</v>
      </c>
      <c r="AG5" s="88">
        <f>AVERAGE(B5:AF5)</f>
        <v>62.71908602150539</v>
      </c>
    </row>
    <row r="6" spans="1:36" s="5" customFormat="1" x14ac:dyDescent="0.2">
      <c r="A6" s="57" t="s">
        <v>156</v>
      </c>
      <c r="B6" s="11">
        <v>68.166666666666671</v>
      </c>
      <c r="C6" s="11">
        <v>53.791666666666664</v>
      </c>
      <c r="D6" s="11">
        <v>57.166666666666664</v>
      </c>
      <c r="E6" s="11">
        <v>58.666666666666664</v>
      </c>
      <c r="F6" s="11">
        <v>53.375</v>
      </c>
      <c r="G6" s="11">
        <v>52.375</v>
      </c>
      <c r="H6" s="11">
        <v>45.166666666666664</v>
      </c>
      <c r="I6" s="11">
        <v>47.166666666666664</v>
      </c>
      <c r="J6" s="11">
        <v>55.5</v>
      </c>
      <c r="K6" s="11">
        <v>59.041666666666664</v>
      </c>
      <c r="L6" s="11">
        <v>58.166666666666664</v>
      </c>
      <c r="M6" s="11">
        <v>79.333333333333329</v>
      </c>
      <c r="N6" s="11">
        <v>79.791666666666671</v>
      </c>
      <c r="O6" s="11">
        <v>68.041666666666671</v>
      </c>
      <c r="P6" s="11">
        <v>45.125</v>
      </c>
      <c r="Q6" s="11">
        <v>60.791666666666664</v>
      </c>
      <c r="R6" s="11">
        <v>85.875</v>
      </c>
      <c r="S6" s="11">
        <v>69.5</v>
      </c>
      <c r="T6" s="11">
        <v>74.333333333333329</v>
      </c>
      <c r="U6" s="11">
        <v>58.625</v>
      </c>
      <c r="V6" s="11">
        <v>55.625</v>
      </c>
      <c r="W6" s="11">
        <v>47.291666666666664</v>
      </c>
      <c r="X6" s="11">
        <v>45.875</v>
      </c>
      <c r="Y6" s="11">
        <v>48</v>
      </c>
      <c r="Z6" s="11">
        <v>45.5</v>
      </c>
      <c r="AA6" s="11">
        <v>40.833333333333336</v>
      </c>
      <c r="AB6" s="11">
        <v>46.541666666666664</v>
      </c>
      <c r="AC6" s="11">
        <v>42.375</v>
      </c>
      <c r="AD6" s="11">
        <v>66.125</v>
      </c>
      <c r="AE6" s="11">
        <v>54.583333333333336</v>
      </c>
      <c r="AF6" s="11">
        <v>45.291666666666664</v>
      </c>
      <c r="AG6" s="88">
        <f>AVERAGE(B6:AF6)</f>
        <v>57.033602150537632</v>
      </c>
    </row>
    <row r="7" spans="1:36" s="5" customFormat="1" x14ac:dyDescent="0.2">
      <c r="A7" s="57" t="s">
        <v>93</v>
      </c>
      <c r="B7" s="11" t="s">
        <v>212</v>
      </c>
      <c r="C7" s="11" t="s">
        <v>212</v>
      </c>
      <c r="D7" s="11" t="s">
        <v>212</v>
      </c>
      <c r="E7" s="11" t="s">
        <v>212</v>
      </c>
      <c r="F7" s="11" t="s">
        <v>212</v>
      </c>
      <c r="G7" s="11" t="s">
        <v>212</v>
      </c>
      <c r="H7" s="11" t="s">
        <v>212</v>
      </c>
      <c r="I7" s="11">
        <v>49.458333333333336</v>
      </c>
      <c r="J7" s="11">
        <v>50.958333333333336</v>
      </c>
      <c r="K7" s="11">
        <v>55.416666666666664</v>
      </c>
      <c r="L7" s="11">
        <v>54.708333333333336</v>
      </c>
      <c r="M7" s="11">
        <v>73.5</v>
      </c>
      <c r="N7" s="11">
        <v>79</v>
      </c>
      <c r="O7" s="11">
        <v>70.5</v>
      </c>
      <c r="P7" s="11">
        <v>51.208333333333336</v>
      </c>
      <c r="Q7" s="11">
        <v>55.125</v>
      </c>
      <c r="R7" s="11">
        <v>74.125</v>
      </c>
      <c r="S7" s="11">
        <v>68.291666666666671</v>
      </c>
      <c r="T7" s="11">
        <v>66.333333333333329</v>
      </c>
      <c r="U7" s="11">
        <v>55.958333333333336</v>
      </c>
      <c r="V7" s="11">
        <v>55.208333333333336</v>
      </c>
      <c r="W7" s="11">
        <v>46.958333333333336</v>
      </c>
      <c r="X7" s="11">
        <v>47.916666666666664</v>
      </c>
      <c r="Y7" s="11">
        <v>44.833333333333336</v>
      </c>
      <c r="Z7" s="11">
        <v>43.916666666666664</v>
      </c>
      <c r="AA7" s="11">
        <v>43.958333333333336</v>
      </c>
      <c r="AB7" s="11">
        <v>47.333333333333336</v>
      </c>
      <c r="AC7" s="11">
        <v>47.541666666666664</v>
      </c>
      <c r="AD7" s="11">
        <v>52.916666666666664</v>
      </c>
      <c r="AE7" s="11">
        <v>50.5</v>
      </c>
      <c r="AF7" s="11">
        <v>47.208333333333336</v>
      </c>
      <c r="AG7" s="88">
        <f>AVERAGE(B7:AF7)</f>
        <v>55.536458333333336</v>
      </c>
    </row>
    <row r="8" spans="1:36" x14ac:dyDescent="0.2">
      <c r="A8" s="57" t="s">
        <v>100</v>
      </c>
      <c r="B8" s="11">
        <v>65.666666666666671</v>
      </c>
      <c r="C8" s="11">
        <v>52.041666666666664</v>
      </c>
      <c r="D8" s="11">
        <v>57.583333333333336</v>
      </c>
      <c r="E8" s="11">
        <v>59.375</v>
      </c>
      <c r="F8" s="11">
        <v>53.583333333333336</v>
      </c>
      <c r="G8" s="11">
        <v>52</v>
      </c>
      <c r="H8" s="11">
        <v>43.5</v>
      </c>
      <c r="I8" s="11">
        <v>44.375</v>
      </c>
      <c r="J8" s="11">
        <v>58.583333333333336</v>
      </c>
      <c r="K8" s="11">
        <v>54.041666666666664</v>
      </c>
      <c r="L8" s="11">
        <v>46.125</v>
      </c>
      <c r="M8" s="11">
        <v>61.208333333333336</v>
      </c>
      <c r="N8" s="11">
        <v>80.208333333333329</v>
      </c>
      <c r="O8" s="11">
        <v>60.208333333333336</v>
      </c>
      <c r="P8" s="11">
        <v>42.833333333333336</v>
      </c>
      <c r="Q8" s="11">
        <v>48.916666666666664</v>
      </c>
      <c r="R8" s="11">
        <v>72.541666666666671</v>
      </c>
      <c r="S8" s="11">
        <v>69.75</v>
      </c>
      <c r="T8" s="11">
        <v>70</v>
      </c>
      <c r="U8" s="11">
        <v>58.333333333333336</v>
      </c>
      <c r="V8" s="11">
        <v>44.125</v>
      </c>
      <c r="W8" s="11">
        <v>49.791666666666664</v>
      </c>
      <c r="X8" s="11">
        <v>49.625</v>
      </c>
      <c r="Y8" s="11">
        <v>49.833333333333336</v>
      </c>
      <c r="Z8" s="11">
        <v>52.375</v>
      </c>
      <c r="AA8" s="11">
        <v>55.833333333333336</v>
      </c>
      <c r="AB8" s="11">
        <v>54.5</v>
      </c>
      <c r="AC8" s="11">
        <v>45.083333333333336</v>
      </c>
      <c r="AD8" s="11">
        <v>57.833333333333336</v>
      </c>
      <c r="AE8" s="11">
        <v>56.666666666666664</v>
      </c>
      <c r="AF8" s="11">
        <v>54.583333333333336</v>
      </c>
      <c r="AG8" s="88">
        <f t="shared" ref="AG8:AG19" si="1">AVERAGE(B8:AF8)</f>
        <v>55.520161290322577</v>
      </c>
    </row>
    <row r="9" spans="1:36" x14ac:dyDescent="0.2">
      <c r="A9" s="57" t="s">
        <v>157</v>
      </c>
      <c r="B9" s="11" t="s">
        <v>212</v>
      </c>
      <c r="C9" s="11" t="s">
        <v>212</v>
      </c>
      <c r="D9" s="11" t="s">
        <v>212</v>
      </c>
      <c r="E9" s="11" t="s">
        <v>212</v>
      </c>
      <c r="F9" s="11" t="s">
        <v>212</v>
      </c>
      <c r="G9" s="11" t="s">
        <v>212</v>
      </c>
      <c r="H9" s="11" t="s">
        <v>212</v>
      </c>
      <c r="I9" s="11" t="s">
        <v>212</v>
      </c>
      <c r="J9" s="11" t="s">
        <v>212</v>
      </c>
      <c r="K9" s="11" t="s">
        <v>212</v>
      </c>
      <c r="L9" s="11" t="s">
        <v>212</v>
      </c>
      <c r="M9" s="11" t="s">
        <v>212</v>
      </c>
      <c r="N9" s="11" t="s">
        <v>212</v>
      </c>
      <c r="O9" s="11" t="s">
        <v>212</v>
      </c>
      <c r="P9" s="11" t="s">
        <v>212</v>
      </c>
      <c r="Q9" s="11" t="s">
        <v>212</v>
      </c>
      <c r="R9" s="11" t="s">
        <v>212</v>
      </c>
      <c r="S9" s="11" t="s">
        <v>212</v>
      </c>
      <c r="T9" s="11" t="s">
        <v>212</v>
      </c>
      <c r="U9" s="11" t="s">
        <v>212</v>
      </c>
      <c r="V9" s="11" t="s">
        <v>212</v>
      </c>
      <c r="W9" s="11" t="s">
        <v>212</v>
      </c>
      <c r="X9" s="11" t="s">
        <v>212</v>
      </c>
      <c r="Y9" s="11" t="s">
        <v>212</v>
      </c>
      <c r="Z9" s="11" t="s">
        <v>212</v>
      </c>
      <c r="AA9" s="11" t="s">
        <v>212</v>
      </c>
      <c r="AB9" s="11" t="s">
        <v>212</v>
      </c>
      <c r="AC9" s="11" t="s">
        <v>212</v>
      </c>
      <c r="AD9" s="11" t="s">
        <v>212</v>
      </c>
      <c r="AE9" s="11" t="s">
        <v>212</v>
      </c>
      <c r="AF9" s="11" t="s">
        <v>212</v>
      </c>
      <c r="AG9" s="88" t="e">
        <f t="shared" si="1"/>
        <v>#DIV/0!</v>
      </c>
    </row>
    <row r="10" spans="1:36" x14ac:dyDescent="0.2">
      <c r="A10" s="57" t="s">
        <v>2</v>
      </c>
      <c r="B10" s="11">
        <v>55.291666666666664</v>
      </c>
      <c r="C10" s="11">
        <v>53.708333333333336</v>
      </c>
      <c r="D10" s="11">
        <v>55.583333333333336</v>
      </c>
      <c r="E10" s="11">
        <v>44.416666666666664</v>
      </c>
      <c r="F10" s="11">
        <v>41.916666666666664</v>
      </c>
      <c r="G10" s="11">
        <v>41.833333333333336</v>
      </c>
      <c r="H10" s="11">
        <v>46.25</v>
      </c>
      <c r="I10" s="11">
        <v>46.625</v>
      </c>
      <c r="J10" s="11">
        <v>46.958333333333336</v>
      </c>
      <c r="K10" s="11">
        <v>49.375</v>
      </c>
      <c r="L10" s="11">
        <v>49.791666666666664</v>
      </c>
      <c r="M10" s="11">
        <v>64.458333333333329</v>
      </c>
      <c r="N10" s="11">
        <v>73.333333333333329</v>
      </c>
      <c r="O10" s="11">
        <v>52.375</v>
      </c>
      <c r="P10" s="11">
        <v>40.458333333333336</v>
      </c>
      <c r="Q10" s="11">
        <v>45.416666666666664</v>
      </c>
      <c r="R10" s="11">
        <v>69.916666666666671</v>
      </c>
      <c r="S10" s="11">
        <v>61.291666666666664</v>
      </c>
      <c r="T10" s="11">
        <v>58.916666666666664</v>
      </c>
      <c r="U10" s="11" t="s">
        <v>212</v>
      </c>
      <c r="V10" s="11" t="s">
        <v>212</v>
      </c>
      <c r="W10" s="11" t="s">
        <v>212</v>
      </c>
      <c r="X10" s="11" t="s">
        <v>212</v>
      </c>
      <c r="Y10" s="11" t="s">
        <v>212</v>
      </c>
      <c r="Z10" s="11" t="s">
        <v>212</v>
      </c>
      <c r="AA10" s="11" t="s">
        <v>212</v>
      </c>
      <c r="AB10" s="11" t="s">
        <v>212</v>
      </c>
      <c r="AC10" s="11" t="s">
        <v>212</v>
      </c>
      <c r="AD10" s="11" t="s">
        <v>212</v>
      </c>
      <c r="AE10" s="11" t="s">
        <v>212</v>
      </c>
      <c r="AF10" s="11" t="s">
        <v>212</v>
      </c>
      <c r="AG10" s="88">
        <f t="shared" si="1"/>
        <v>52.521929824561404</v>
      </c>
      <c r="AH10" s="12" t="s">
        <v>37</v>
      </c>
    </row>
    <row r="11" spans="1:36" x14ac:dyDescent="0.2">
      <c r="A11" s="57" t="s">
        <v>159</v>
      </c>
      <c r="B11" s="125">
        <v>67.095238095238102</v>
      </c>
      <c r="C11" s="11">
        <v>62.608695652173914</v>
      </c>
      <c r="D11" s="11">
        <v>59.565217391304351</v>
      </c>
      <c r="E11" s="11">
        <v>60.954545454545453</v>
      </c>
      <c r="F11" s="11">
        <v>62.18181818181818</v>
      </c>
      <c r="G11" s="11">
        <v>56.304347826086953</v>
      </c>
      <c r="H11" s="11">
        <v>62.5</v>
      </c>
      <c r="I11" s="11">
        <v>58.142857142857146</v>
      </c>
      <c r="J11" s="11">
        <v>52.31818181818182</v>
      </c>
      <c r="K11" s="11">
        <v>57.18181818181818</v>
      </c>
      <c r="L11" s="11">
        <v>55.81818181818182</v>
      </c>
      <c r="M11" s="11">
        <v>71.043478260869563</v>
      </c>
      <c r="N11" s="11">
        <v>78.869565217391298</v>
      </c>
      <c r="O11" s="11">
        <v>66.13636363636364</v>
      </c>
      <c r="P11" s="11">
        <v>51.545454545454547</v>
      </c>
      <c r="Q11" s="11">
        <v>56.125</v>
      </c>
      <c r="R11" s="11">
        <v>75.666666666666671</v>
      </c>
      <c r="S11" s="11">
        <v>81.272727272727266</v>
      </c>
      <c r="T11" s="11">
        <v>74.19047619047619</v>
      </c>
      <c r="U11" s="11">
        <v>67.409090909090907</v>
      </c>
      <c r="V11" s="11">
        <v>65.521739130434781</v>
      </c>
      <c r="W11" s="11">
        <v>53.545454545454547</v>
      </c>
      <c r="X11" s="11">
        <v>47.714285714285715</v>
      </c>
      <c r="Y11" s="11">
        <v>48.31818181818182</v>
      </c>
      <c r="Z11" s="11">
        <v>47.31818181818182</v>
      </c>
      <c r="AA11" s="11">
        <v>53.590909090909093</v>
      </c>
      <c r="AB11" s="11">
        <v>52.904761904761905</v>
      </c>
      <c r="AC11" s="11">
        <v>51.173913043478258</v>
      </c>
      <c r="AD11" s="11">
        <v>63.272727272727273</v>
      </c>
      <c r="AE11" s="11">
        <v>66.826086956521735</v>
      </c>
      <c r="AF11" s="11">
        <v>59</v>
      </c>
      <c r="AG11" s="88">
        <f t="shared" si="1"/>
        <v>60.842450501812344</v>
      </c>
      <c r="AJ11" t="s">
        <v>37</v>
      </c>
    </row>
    <row r="12" spans="1:36" x14ac:dyDescent="0.2">
      <c r="A12" s="57" t="s">
        <v>32</v>
      </c>
      <c r="B12" s="11">
        <v>63.458333333333336</v>
      </c>
      <c r="C12" s="11">
        <v>48.333333333333336</v>
      </c>
      <c r="D12" s="11">
        <v>53.875</v>
      </c>
      <c r="E12" s="11">
        <v>56.916666666666664</v>
      </c>
      <c r="F12" s="11">
        <v>54.166666666666664</v>
      </c>
      <c r="G12" s="11">
        <v>52.458333333333336</v>
      </c>
      <c r="H12" s="11">
        <v>46.625</v>
      </c>
      <c r="I12" s="11">
        <v>52.541666666666664</v>
      </c>
      <c r="J12" s="11">
        <v>55.583333333333336</v>
      </c>
      <c r="K12" s="11">
        <v>53.666666666666664</v>
      </c>
      <c r="L12" s="11">
        <v>46.833333333333336</v>
      </c>
      <c r="M12" s="11">
        <v>57.125</v>
      </c>
      <c r="N12" s="11">
        <v>67.458333333333329</v>
      </c>
      <c r="O12" s="11">
        <v>59.833333333333336</v>
      </c>
      <c r="P12" s="11">
        <v>41</v>
      </c>
      <c r="Q12" s="11">
        <v>52.583333333333336</v>
      </c>
      <c r="R12" s="11">
        <v>63.875</v>
      </c>
      <c r="S12" s="11">
        <v>60.166666666666664</v>
      </c>
      <c r="T12" s="11">
        <v>57.125</v>
      </c>
      <c r="U12" s="11">
        <v>53.708333333333336</v>
      </c>
      <c r="V12" s="11">
        <v>43.583333333333336</v>
      </c>
      <c r="W12" s="11">
        <v>47.333333333333336</v>
      </c>
      <c r="X12" s="11">
        <v>50.75</v>
      </c>
      <c r="Y12" s="11">
        <v>49.083333333333336</v>
      </c>
      <c r="Z12" s="11">
        <v>45.125</v>
      </c>
      <c r="AA12" s="11">
        <v>47.166666666666664</v>
      </c>
      <c r="AB12" s="11">
        <v>49.791666666666664</v>
      </c>
      <c r="AC12" s="11">
        <v>49.041666666666664</v>
      </c>
      <c r="AD12" s="11">
        <v>59.375</v>
      </c>
      <c r="AE12" s="11">
        <v>53.238095238095241</v>
      </c>
      <c r="AF12" s="11">
        <v>52.833333333333336</v>
      </c>
      <c r="AG12" s="88">
        <f t="shared" si="1"/>
        <v>53.053379416282638</v>
      </c>
      <c r="AJ12" t="s">
        <v>37</v>
      </c>
    </row>
    <row r="13" spans="1:36" x14ac:dyDescent="0.2">
      <c r="A13" s="57" t="s">
        <v>14</v>
      </c>
      <c r="B13" s="11">
        <v>57.125</v>
      </c>
      <c r="C13" s="11">
        <v>56.043478260869563</v>
      </c>
      <c r="D13" s="11">
        <v>47.791666666666664</v>
      </c>
      <c r="E13" s="11">
        <v>54.478260869565219</v>
      </c>
      <c r="F13" s="11">
        <v>51.625</v>
      </c>
      <c r="G13" s="11">
        <v>52.625</v>
      </c>
      <c r="H13" s="11">
        <v>47.5</v>
      </c>
      <c r="I13" s="11">
        <v>51.625</v>
      </c>
      <c r="J13" s="11">
        <v>51.541666666666664</v>
      </c>
      <c r="K13" s="11">
        <v>48.541666666666664</v>
      </c>
      <c r="L13" s="11">
        <v>46.666666666666664</v>
      </c>
      <c r="M13" s="11">
        <v>47.75</v>
      </c>
      <c r="N13" s="11">
        <v>59.791666666666664</v>
      </c>
      <c r="O13" s="11">
        <v>51.041666666666664</v>
      </c>
      <c r="P13" s="11">
        <v>45.708333333333336</v>
      </c>
      <c r="Q13" s="11">
        <v>44</v>
      </c>
      <c r="R13" s="11">
        <v>58.458333333333336</v>
      </c>
      <c r="S13" s="11">
        <v>57.958333333333336</v>
      </c>
      <c r="T13" s="11">
        <v>49</v>
      </c>
      <c r="U13" s="11">
        <v>46.75</v>
      </c>
      <c r="V13" s="11">
        <v>47.583333333333336</v>
      </c>
      <c r="W13" s="11">
        <v>49.708333333333336</v>
      </c>
      <c r="X13" s="11">
        <v>49.375</v>
      </c>
      <c r="Y13" s="11">
        <v>45.217391304347828</v>
      </c>
      <c r="Z13" s="11">
        <v>47.125</v>
      </c>
      <c r="AA13" s="11">
        <v>49.833333333333336</v>
      </c>
      <c r="AB13" s="11">
        <v>50.833333333333336</v>
      </c>
      <c r="AC13" s="11">
        <v>46.708333333333336</v>
      </c>
      <c r="AD13" s="11">
        <v>48.208333333333336</v>
      </c>
      <c r="AE13" s="11">
        <v>48.25</v>
      </c>
      <c r="AF13" s="11">
        <v>48.791666666666664</v>
      </c>
      <c r="AG13" s="88">
        <f t="shared" si="1"/>
        <v>50.246961196820926</v>
      </c>
      <c r="AH13" t="s">
        <v>37</v>
      </c>
      <c r="AJ13" t="s">
        <v>37</v>
      </c>
    </row>
    <row r="14" spans="1:36" x14ac:dyDescent="0.2">
      <c r="A14" s="57" t="s">
        <v>15</v>
      </c>
      <c r="B14" s="11">
        <v>72.166666666666671</v>
      </c>
      <c r="C14" s="11">
        <v>56.541666666666664</v>
      </c>
      <c r="D14" s="11">
        <v>62.5</v>
      </c>
      <c r="E14" s="11">
        <v>60.166666666666664</v>
      </c>
      <c r="F14" s="11">
        <v>61.083333333333336</v>
      </c>
      <c r="G14" s="11">
        <v>59.541666666666664</v>
      </c>
      <c r="H14" s="11">
        <v>46.166666666666664</v>
      </c>
      <c r="I14" s="11">
        <v>48.041666666666664</v>
      </c>
      <c r="J14" s="11">
        <v>57.166666666666664</v>
      </c>
      <c r="K14" s="11">
        <v>61.25</v>
      </c>
      <c r="L14" s="11">
        <v>54.375</v>
      </c>
      <c r="M14" s="11">
        <v>78.166666666666671</v>
      </c>
      <c r="N14" s="11">
        <v>75.833333333333329</v>
      </c>
      <c r="O14" s="11">
        <v>69.291666666666671</v>
      </c>
      <c r="P14" s="11">
        <v>50</v>
      </c>
      <c r="Q14" s="11">
        <v>61.5</v>
      </c>
      <c r="R14" s="11">
        <v>85.125</v>
      </c>
      <c r="S14" s="11">
        <v>72.125</v>
      </c>
      <c r="T14" s="11">
        <v>75.041666666666671</v>
      </c>
      <c r="U14" s="11">
        <v>61.708333333333336</v>
      </c>
      <c r="V14" s="11">
        <v>52.541666666666664</v>
      </c>
      <c r="W14" s="11">
        <v>47.791666666666664</v>
      </c>
      <c r="X14" s="11">
        <v>46.083333333333336</v>
      </c>
      <c r="Y14" s="11">
        <v>49.833333333333336</v>
      </c>
      <c r="Z14" s="11">
        <v>46.833333333333336</v>
      </c>
      <c r="AA14" s="11">
        <v>42.583333333333336</v>
      </c>
      <c r="AB14" s="11">
        <v>48</v>
      </c>
      <c r="AC14" s="11">
        <v>43.333333333333336</v>
      </c>
      <c r="AD14" s="11">
        <v>64.791666666666671</v>
      </c>
      <c r="AE14" s="11">
        <v>49.916666666666664</v>
      </c>
      <c r="AF14" s="11">
        <v>45.208333333333336</v>
      </c>
      <c r="AG14" s="88">
        <f t="shared" si="1"/>
        <v>58.216397849462354</v>
      </c>
      <c r="AH14" t="s">
        <v>37</v>
      </c>
      <c r="AJ14" t="s">
        <v>37</v>
      </c>
    </row>
    <row r="15" spans="1:36" x14ac:dyDescent="0.2">
      <c r="A15" s="57" t="s">
        <v>164</v>
      </c>
      <c r="B15" s="11">
        <v>65.541666666666671</v>
      </c>
      <c r="C15" s="11">
        <v>61.208333333333336</v>
      </c>
      <c r="D15" s="11">
        <v>61.083333333333336</v>
      </c>
      <c r="E15" s="11">
        <v>54.25</v>
      </c>
      <c r="F15" s="11">
        <v>54.958333333333336</v>
      </c>
      <c r="G15" s="11">
        <v>57.166666666666664</v>
      </c>
      <c r="H15" s="11">
        <v>56.208333333333336</v>
      </c>
      <c r="I15" s="11">
        <v>56.958333333333336</v>
      </c>
      <c r="J15" s="11">
        <v>54.333333333333336</v>
      </c>
      <c r="K15" s="11">
        <v>54.041666666666664</v>
      </c>
      <c r="L15" s="11">
        <v>54.916666666666664</v>
      </c>
      <c r="M15" s="11">
        <v>65.083333333333329</v>
      </c>
      <c r="N15" s="11">
        <v>81.791666666666671</v>
      </c>
      <c r="O15" s="11">
        <v>65.291666666666671</v>
      </c>
      <c r="P15" s="11">
        <v>51.583333333333336</v>
      </c>
      <c r="Q15" s="11">
        <v>53.791666666666664</v>
      </c>
      <c r="R15" s="11">
        <v>68.833333333333329</v>
      </c>
      <c r="S15" s="11">
        <v>67.75</v>
      </c>
      <c r="T15" s="11">
        <v>64.625</v>
      </c>
      <c r="U15" s="11">
        <v>56.75</v>
      </c>
      <c r="V15" s="11">
        <v>51.375</v>
      </c>
      <c r="W15" s="11">
        <v>47.041666666666664</v>
      </c>
      <c r="X15" s="11">
        <v>52.416666666666664</v>
      </c>
      <c r="Y15" s="11">
        <v>46.166666666666664</v>
      </c>
      <c r="Z15" s="11">
        <v>50.541666666666664</v>
      </c>
      <c r="AA15" s="11">
        <v>48.458333333333336</v>
      </c>
      <c r="AB15" s="11">
        <v>53.083333333333336</v>
      </c>
      <c r="AC15" s="11">
        <v>52.25</v>
      </c>
      <c r="AD15" s="11">
        <v>57.75</v>
      </c>
      <c r="AE15" s="11">
        <v>49.583333333333336</v>
      </c>
      <c r="AF15" s="11">
        <v>53.5</v>
      </c>
      <c r="AG15" s="88">
        <f t="shared" si="1"/>
        <v>57.043010752688168</v>
      </c>
      <c r="AH15" t="s">
        <v>37</v>
      </c>
      <c r="AI15" t="s">
        <v>37</v>
      </c>
    </row>
    <row r="16" spans="1:36" x14ac:dyDescent="0.2">
      <c r="A16" s="57" t="s">
        <v>17</v>
      </c>
      <c r="B16" s="11">
        <v>68.875</v>
      </c>
      <c r="C16" s="11">
        <v>63.625</v>
      </c>
      <c r="D16" s="11">
        <v>63.666666666666664</v>
      </c>
      <c r="E16" s="11">
        <v>57.833333333333336</v>
      </c>
      <c r="F16" s="11">
        <v>57</v>
      </c>
      <c r="G16" s="11">
        <v>56.583333333333336</v>
      </c>
      <c r="H16" s="11">
        <v>60.5</v>
      </c>
      <c r="I16" s="11">
        <v>63.125</v>
      </c>
      <c r="J16" s="11">
        <v>52.875</v>
      </c>
      <c r="K16" s="11">
        <v>58.791666666666664</v>
      </c>
      <c r="L16" s="11">
        <v>57.333333333333336</v>
      </c>
      <c r="M16" s="11">
        <v>75.875</v>
      </c>
      <c r="N16" s="11">
        <v>82.541666666666671</v>
      </c>
      <c r="O16" s="11">
        <v>66.458333333333329</v>
      </c>
      <c r="P16" s="11">
        <v>50.75</v>
      </c>
      <c r="Q16" s="11">
        <v>57.791666666666664</v>
      </c>
      <c r="R16" s="11">
        <v>77.083333333333329</v>
      </c>
      <c r="S16" s="11">
        <v>73.333333333333329</v>
      </c>
      <c r="T16" s="11">
        <v>73</v>
      </c>
      <c r="U16" s="11">
        <v>67.291666666666671</v>
      </c>
      <c r="V16" s="11">
        <v>53.333333333333336</v>
      </c>
      <c r="W16" s="11">
        <v>52.333333333333336</v>
      </c>
      <c r="X16" s="11">
        <v>57.208333333333336</v>
      </c>
      <c r="Y16" s="11">
        <v>52</v>
      </c>
      <c r="Z16" s="11">
        <v>48.304347826086953</v>
      </c>
      <c r="AA16" s="11">
        <v>50.041666666666664</v>
      </c>
      <c r="AB16" s="11">
        <v>58.833333333333336</v>
      </c>
      <c r="AC16" s="11">
        <v>60.291666666666664</v>
      </c>
      <c r="AD16" s="11">
        <v>58.666666666666664</v>
      </c>
      <c r="AE16" s="11">
        <v>61.541666666666664</v>
      </c>
      <c r="AF16" s="11">
        <v>63.708333333333336</v>
      </c>
      <c r="AG16" s="88">
        <f t="shared" si="1"/>
        <v>61.309548854604955</v>
      </c>
      <c r="AI16" t="s">
        <v>37</v>
      </c>
      <c r="AJ16" t="s">
        <v>37</v>
      </c>
    </row>
    <row r="17" spans="1:36" x14ac:dyDescent="0.2">
      <c r="A17" s="57" t="s">
        <v>146</v>
      </c>
      <c r="B17" s="11">
        <v>65.625</v>
      </c>
      <c r="C17" s="11">
        <v>57.166666666666664</v>
      </c>
      <c r="D17" s="11">
        <v>64.916666666666671</v>
      </c>
      <c r="E17" s="11">
        <v>61.041666666666664</v>
      </c>
      <c r="F17" s="11">
        <v>53.708333333333336</v>
      </c>
      <c r="G17" s="11">
        <v>60.333333333333336</v>
      </c>
      <c r="H17" s="11">
        <v>52.625</v>
      </c>
      <c r="I17" s="11">
        <v>64.375</v>
      </c>
      <c r="J17" s="11">
        <v>54.458333333333336</v>
      </c>
      <c r="K17" s="11">
        <v>53</v>
      </c>
      <c r="L17" s="11">
        <v>50.625</v>
      </c>
      <c r="M17" s="11">
        <v>64.125</v>
      </c>
      <c r="N17" s="11">
        <v>86.166666666666671</v>
      </c>
      <c r="O17" s="11">
        <v>68.583333333333329</v>
      </c>
      <c r="P17" s="11">
        <v>49.291666666666664</v>
      </c>
      <c r="Q17" s="11">
        <v>50.458333333333336</v>
      </c>
      <c r="R17" s="11">
        <v>74.666666666666671</v>
      </c>
      <c r="S17" s="11">
        <v>74.625</v>
      </c>
      <c r="T17" s="11">
        <v>69.708333333333329</v>
      </c>
      <c r="U17" s="11">
        <v>65.625</v>
      </c>
      <c r="V17" s="11">
        <v>50.333333333333336</v>
      </c>
      <c r="W17" s="11">
        <v>43.625</v>
      </c>
      <c r="X17" s="11">
        <v>45.125</v>
      </c>
      <c r="Y17" s="11">
        <v>42.916666666666664</v>
      </c>
      <c r="Z17" s="11">
        <v>45.166666666666664</v>
      </c>
      <c r="AA17" s="11">
        <v>51.416666666666664</v>
      </c>
      <c r="AB17" s="11">
        <v>48.125</v>
      </c>
      <c r="AC17" s="11">
        <v>53.791666666666664</v>
      </c>
      <c r="AD17" s="11">
        <v>63.166666666666664</v>
      </c>
      <c r="AE17" s="11">
        <v>58.125</v>
      </c>
      <c r="AF17" s="11">
        <v>52.291666666666664</v>
      </c>
      <c r="AG17" s="88">
        <f t="shared" si="1"/>
        <v>57.909946236559151</v>
      </c>
      <c r="AJ17" t="s">
        <v>37</v>
      </c>
    </row>
    <row r="18" spans="1:36" x14ac:dyDescent="0.2">
      <c r="A18" s="57" t="s">
        <v>34</v>
      </c>
      <c r="B18" s="11">
        <v>52.208333333333336</v>
      </c>
      <c r="C18" s="11">
        <v>50.416666666666664</v>
      </c>
      <c r="D18" s="11">
        <v>52.166666666666664</v>
      </c>
      <c r="E18" s="11">
        <v>43.625</v>
      </c>
      <c r="F18" s="11">
        <v>44</v>
      </c>
      <c r="G18" s="11">
        <v>42.083333333333336</v>
      </c>
      <c r="H18" s="11">
        <v>43.416666666666664</v>
      </c>
      <c r="I18" s="11">
        <v>43</v>
      </c>
      <c r="J18" s="11">
        <v>43.416666666666664</v>
      </c>
      <c r="K18" s="11">
        <v>46.083333333333336</v>
      </c>
      <c r="L18" s="11">
        <v>46.333333333333336</v>
      </c>
      <c r="M18" s="11">
        <v>48.833333333333336</v>
      </c>
      <c r="N18" s="11">
        <v>66.125</v>
      </c>
      <c r="O18" s="11">
        <v>47.833333333333336</v>
      </c>
      <c r="P18" s="11">
        <v>47.5</v>
      </c>
      <c r="Q18" s="11">
        <v>51.625</v>
      </c>
      <c r="R18" s="11">
        <v>67.958333333333329</v>
      </c>
      <c r="S18" s="11">
        <v>57.208333333333336</v>
      </c>
      <c r="T18" s="11">
        <v>48.875</v>
      </c>
      <c r="U18" s="11">
        <v>37.958333333333336</v>
      </c>
      <c r="V18" s="11">
        <v>40.916666666666664</v>
      </c>
      <c r="W18" s="11">
        <v>41.833333333333336</v>
      </c>
      <c r="X18" s="11">
        <v>42.375</v>
      </c>
      <c r="Y18" s="11">
        <v>36.083333333333336</v>
      </c>
      <c r="Z18" s="11">
        <v>37.833333333333336</v>
      </c>
      <c r="AA18" s="11">
        <v>38.958333333333336</v>
      </c>
      <c r="AB18" s="11">
        <v>40.291666666666664</v>
      </c>
      <c r="AC18" s="11">
        <v>41.791666666666664</v>
      </c>
      <c r="AD18" s="11">
        <v>54.5</v>
      </c>
      <c r="AE18" s="11">
        <v>69.083333333333329</v>
      </c>
      <c r="AF18" s="11">
        <v>49.208333333333336</v>
      </c>
      <c r="AG18" s="88">
        <f t="shared" si="1"/>
        <v>47.533602150537632</v>
      </c>
      <c r="AI18" t="s">
        <v>37</v>
      </c>
      <c r="AJ18" t="s">
        <v>37</v>
      </c>
    </row>
    <row r="19" spans="1:36" x14ac:dyDescent="0.2">
      <c r="A19" s="57" t="s">
        <v>20</v>
      </c>
      <c r="B19" s="11">
        <v>60.541666666666664</v>
      </c>
      <c r="C19" s="11">
        <v>59.708333333333336</v>
      </c>
      <c r="D19" s="11">
        <v>58.625</v>
      </c>
      <c r="E19" s="11">
        <v>59.125</v>
      </c>
      <c r="F19" s="11">
        <v>59.583333333333336</v>
      </c>
      <c r="G19" s="11">
        <v>58</v>
      </c>
      <c r="H19" s="11">
        <v>53.291666666666664</v>
      </c>
      <c r="I19" s="11">
        <v>52.25</v>
      </c>
      <c r="J19" s="11">
        <v>46.541666666666664</v>
      </c>
      <c r="K19" s="11">
        <v>51.291666666666664</v>
      </c>
      <c r="L19" s="11">
        <v>50.208333333333336</v>
      </c>
      <c r="M19" s="11">
        <v>62.375</v>
      </c>
      <c r="N19" s="11">
        <v>62.375</v>
      </c>
      <c r="O19" s="11">
        <v>55.125</v>
      </c>
      <c r="P19" s="11">
        <v>49.333333333333336</v>
      </c>
      <c r="Q19" s="11">
        <v>46.75</v>
      </c>
      <c r="R19" s="11">
        <v>60.416666666666664</v>
      </c>
      <c r="S19" s="11">
        <v>58.333333333333336</v>
      </c>
      <c r="T19" s="11">
        <v>56.666666666666664</v>
      </c>
      <c r="U19" s="11">
        <v>49.916666666666664</v>
      </c>
      <c r="V19" s="11">
        <v>48.916666666666664</v>
      </c>
      <c r="W19" s="11">
        <v>51.25</v>
      </c>
      <c r="X19" s="11">
        <v>50.458333333333336</v>
      </c>
      <c r="Y19" s="11">
        <v>44.875</v>
      </c>
      <c r="Z19" s="11">
        <v>46.291666666666664</v>
      </c>
      <c r="AA19" s="11">
        <v>45.291666666666664</v>
      </c>
      <c r="AB19" s="11">
        <v>45.791666666666664</v>
      </c>
      <c r="AC19" s="11">
        <v>48.541666666666664</v>
      </c>
      <c r="AD19" s="11">
        <v>47.541666666666664</v>
      </c>
      <c r="AE19" s="11">
        <v>46.125</v>
      </c>
      <c r="AF19" s="11">
        <v>46.791666666666664</v>
      </c>
      <c r="AG19" s="88">
        <f t="shared" si="1"/>
        <v>52.655913978494645</v>
      </c>
      <c r="AH19" t="s">
        <v>37</v>
      </c>
      <c r="AI19" t="s">
        <v>37</v>
      </c>
      <c r="AJ19" t="s">
        <v>37</v>
      </c>
    </row>
    <row r="20" spans="1:36" s="5" customFormat="1" ht="17.100000000000001" customHeight="1" x14ac:dyDescent="0.2">
      <c r="A20" s="58" t="s">
        <v>213</v>
      </c>
      <c r="B20" s="13">
        <f t="shared" ref="B20:AE20" si="2">AVERAGE(B5:B19)</f>
        <v>64.093864468864467</v>
      </c>
      <c r="C20" s="13">
        <f t="shared" si="2"/>
        <v>56.934782608695642</v>
      </c>
      <c r="D20" s="13">
        <f t="shared" si="2"/>
        <v>58.671683389074694</v>
      </c>
      <c r="E20" s="13">
        <f t="shared" si="2"/>
        <v>56.882651768521328</v>
      </c>
      <c r="F20" s="13">
        <f t="shared" si="2"/>
        <v>54.664627039627035</v>
      </c>
      <c r="G20" s="13">
        <f t="shared" si="2"/>
        <v>54.49136008918618</v>
      </c>
      <c r="H20" s="13">
        <f t="shared" si="2"/>
        <v>51.378205128205124</v>
      </c>
      <c r="I20" s="13">
        <f t="shared" si="2"/>
        <v>52.903061224489804</v>
      </c>
      <c r="J20" s="13">
        <f t="shared" si="2"/>
        <v>53.126893939393938</v>
      </c>
      <c r="K20" s="13">
        <f t="shared" si="2"/>
        <v>54.646915584415581</v>
      </c>
      <c r="L20" s="13">
        <f t="shared" si="2"/>
        <v>51.951298701298704</v>
      </c>
      <c r="M20" s="13">
        <f t="shared" si="2"/>
        <v>65.291796066252587</v>
      </c>
      <c r="N20" s="13">
        <f t="shared" si="2"/>
        <v>74.675207039337465</v>
      </c>
      <c r="O20" s="13">
        <f t="shared" si="2"/>
        <v>61.899621212121211</v>
      </c>
      <c r="P20" s="13">
        <f t="shared" si="2"/>
        <v>48.202651515151516</v>
      </c>
      <c r="Q20" s="13">
        <f t="shared" si="2"/>
        <v>53.235119047619044</v>
      </c>
      <c r="R20" s="13">
        <f t="shared" si="2"/>
        <v>71.520833333333343</v>
      </c>
      <c r="S20" s="13">
        <f t="shared" si="2"/>
        <v>67.037337662337677</v>
      </c>
      <c r="T20" s="13">
        <f t="shared" si="2"/>
        <v>64.701105442176868</v>
      </c>
      <c r="U20" s="13">
        <f t="shared" si="2"/>
        <v>57.156468531468526</v>
      </c>
      <c r="V20" s="13">
        <f t="shared" si="2"/>
        <v>51.418338907469334</v>
      </c>
      <c r="W20" s="13">
        <f t="shared" si="2"/>
        <v>48.580419580419587</v>
      </c>
      <c r="X20" s="13">
        <f t="shared" si="2"/>
        <v>49.429945054945051</v>
      </c>
      <c r="Y20" s="13">
        <f t="shared" si="2"/>
        <v>47.130941522245877</v>
      </c>
      <c r="Z20" s="13">
        <f t="shared" si="2"/>
        <v>47.201733049559138</v>
      </c>
      <c r="AA20" s="13">
        <f t="shared" si="2"/>
        <v>48.289044289044291</v>
      </c>
      <c r="AB20" s="13">
        <f t="shared" si="2"/>
        <v>50.684981684981679</v>
      </c>
      <c r="AC20" s="13">
        <f t="shared" si="2"/>
        <v>49.478121516164983</v>
      </c>
      <c r="AD20" s="13">
        <f t="shared" si="2"/>
        <v>58.270979020979013</v>
      </c>
      <c r="AE20" s="13">
        <f t="shared" si="2"/>
        <v>55.030578117534638</v>
      </c>
      <c r="AF20" s="13">
        <f>AVERAGE(AF5:AF19)</f>
        <v>52.419871794871788</v>
      </c>
      <c r="AG20" s="87" t="e">
        <f>AVERAGE(AG5:AG19)</f>
        <v>#DIV/0!</v>
      </c>
      <c r="AH20" s="5" t="s">
        <v>37</v>
      </c>
    </row>
    <row r="21" spans="1:36" x14ac:dyDescent="0.2">
      <c r="A21" s="47"/>
      <c r="B21" s="48"/>
      <c r="C21" s="48"/>
      <c r="D21" s="48" t="s">
        <v>90</v>
      </c>
      <c r="E21" s="48"/>
      <c r="F21" s="48"/>
      <c r="G21" s="48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55"/>
      <c r="AE21" s="60" t="s">
        <v>37</v>
      </c>
      <c r="AF21" s="60"/>
      <c r="AG21" s="83"/>
    </row>
    <row r="22" spans="1:36" x14ac:dyDescent="0.2">
      <c r="A22" s="47"/>
      <c r="B22" s="49" t="s">
        <v>91</v>
      </c>
      <c r="C22" s="49"/>
      <c r="D22" s="49"/>
      <c r="E22" s="49"/>
      <c r="F22" s="49"/>
      <c r="G22" s="49"/>
      <c r="H22" s="49"/>
      <c r="I22" s="49"/>
      <c r="J22" s="85"/>
      <c r="K22" s="85"/>
      <c r="L22" s="85"/>
      <c r="M22" s="85" t="s">
        <v>35</v>
      </c>
      <c r="N22" s="85"/>
      <c r="O22" s="85"/>
      <c r="P22" s="85"/>
      <c r="Q22" s="85"/>
      <c r="R22" s="85"/>
      <c r="S22" s="85"/>
      <c r="T22" s="167" t="s">
        <v>218</v>
      </c>
      <c r="U22" s="167"/>
      <c r="V22" s="167"/>
      <c r="W22" s="167"/>
      <c r="X22" s="167"/>
      <c r="Y22" s="85"/>
      <c r="Z22" s="85"/>
      <c r="AA22" s="85"/>
      <c r="AB22" s="85"/>
      <c r="AC22" s="85"/>
      <c r="AD22" s="85"/>
      <c r="AE22" s="85"/>
      <c r="AF22" s="106"/>
      <c r="AG22" s="83"/>
      <c r="AJ22" t="s">
        <v>37</v>
      </c>
    </row>
    <row r="23" spans="1:36" x14ac:dyDescent="0.2">
      <c r="A23" s="50"/>
      <c r="B23" s="85"/>
      <c r="C23" s="85"/>
      <c r="D23" s="85"/>
      <c r="E23" s="85"/>
      <c r="F23" s="85"/>
      <c r="G23" s="85"/>
      <c r="H23" s="85"/>
      <c r="I23" s="85"/>
      <c r="J23" s="86"/>
      <c r="K23" s="86"/>
      <c r="L23" s="86"/>
      <c r="M23" s="86" t="s">
        <v>36</v>
      </c>
      <c r="N23" s="86"/>
      <c r="O23" s="86"/>
      <c r="P23" s="86"/>
      <c r="Q23" s="85"/>
      <c r="R23" s="85"/>
      <c r="S23" s="85"/>
      <c r="T23" s="168" t="s">
        <v>87</v>
      </c>
      <c r="U23" s="168"/>
      <c r="V23" s="168"/>
      <c r="W23" s="168"/>
      <c r="X23" s="168"/>
      <c r="Y23" s="85"/>
      <c r="Z23" s="85"/>
      <c r="AA23" s="85"/>
      <c r="AB23" s="85"/>
      <c r="AC23" s="85"/>
      <c r="AD23" s="55"/>
      <c r="AE23" s="55"/>
      <c r="AF23" s="55"/>
      <c r="AG23" s="83"/>
    </row>
    <row r="24" spans="1:36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55"/>
      <c r="AE24" s="55"/>
      <c r="AF24" s="55"/>
      <c r="AG24" s="83"/>
    </row>
    <row r="25" spans="1:36" x14ac:dyDescent="0.2">
      <c r="A25" s="50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55"/>
      <c r="AF25" s="55"/>
      <c r="AG25" s="83"/>
    </row>
    <row r="26" spans="1:36" x14ac:dyDescent="0.2">
      <c r="A26" s="50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56"/>
      <c r="AF26" s="56"/>
      <c r="AG26" s="83"/>
    </row>
    <row r="27" spans="1:36" ht="13.5" thickBot="1" x14ac:dyDescent="0.25">
      <c r="A27" s="61"/>
      <c r="B27" s="62"/>
      <c r="C27" s="62"/>
      <c r="D27" s="62"/>
      <c r="E27" s="62"/>
      <c r="F27" s="62"/>
      <c r="G27" s="62" t="s">
        <v>37</v>
      </c>
      <c r="H27" s="62"/>
      <c r="I27" s="62"/>
      <c r="J27" s="62"/>
      <c r="K27" s="62"/>
      <c r="L27" s="62" t="s">
        <v>37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84"/>
      <c r="AH27" t="s">
        <v>37</v>
      </c>
    </row>
    <row r="29" spans="1:36" x14ac:dyDescent="0.2">
      <c r="AH29" t="s">
        <v>37</v>
      </c>
    </row>
    <row r="30" spans="1:36" x14ac:dyDescent="0.2">
      <c r="K30" s="2" t="s">
        <v>37</v>
      </c>
      <c r="AE30" s="2" t="s">
        <v>37</v>
      </c>
    </row>
    <row r="32" spans="1:36" x14ac:dyDescent="0.2">
      <c r="M32" s="2" t="s">
        <v>37</v>
      </c>
      <c r="T32" s="2" t="s">
        <v>37</v>
      </c>
    </row>
    <row r="33" spans="11:38" x14ac:dyDescent="0.2">
      <c r="AB33" s="2" t="s">
        <v>37</v>
      </c>
      <c r="AC33" s="2" t="s">
        <v>37</v>
      </c>
      <c r="AG33" s="7" t="s">
        <v>37</v>
      </c>
    </row>
    <row r="34" spans="11:38" x14ac:dyDescent="0.2">
      <c r="P34" s="2" t="s">
        <v>37</v>
      </c>
      <c r="R34" s="2" t="s">
        <v>37</v>
      </c>
    </row>
    <row r="36" spans="11:38" x14ac:dyDescent="0.2">
      <c r="AH36" t="s">
        <v>37</v>
      </c>
    </row>
    <row r="38" spans="11:38" x14ac:dyDescent="0.2">
      <c r="AL38" s="12" t="s">
        <v>37</v>
      </c>
    </row>
    <row r="39" spans="11:38" x14ac:dyDescent="0.2">
      <c r="T39" s="2" t="s">
        <v>37</v>
      </c>
      <c r="AJ39" t="s">
        <v>37</v>
      </c>
    </row>
    <row r="42" spans="11:38" x14ac:dyDescent="0.2">
      <c r="K42" s="2" t="s">
        <v>37</v>
      </c>
    </row>
  </sheetData>
  <mergeCells count="37">
    <mergeCell ref="AG3:AG4"/>
    <mergeCell ref="T22:X22"/>
    <mergeCell ref="T23:X2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zoomScale="90" zoomScaleNormal="90" workbookViewId="0">
      <selection activeCell="AG5" sqref="AG5:AH7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60" t="s">
        <v>223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2"/>
    </row>
    <row r="2" spans="1:36" s="4" customFormat="1" ht="20.100000000000001" customHeight="1" x14ac:dyDescent="0.2">
      <c r="A2" s="188" t="s">
        <v>21</v>
      </c>
      <c r="B2" s="157" t="s">
        <v>217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9"/>
    </row>
    <row r="3" spans="1:36" s="5" customFormat="1" ht="20.100000000000001" customHeight="1" x14ac:dyDescent="0.2">
      <c r="A3" s="188"/>
      <c r="B3" s="184">
        <v>1</v>
      </c>
      <c r="C3" s="184">
        <f>SUM(B3+1)</f>
        <v>2</v>
      </c>
      <c r="D3" s="184">
        <f t="shared" ref="D3:AD3" si="0">SUM(C3+1)</f>
        <v>3</v>
      </c>
      <c r="E3" s="184">
        <f t="shared" si="0"/>
        <v>4</v>
      </c>
      <c r="F3" s="184">
        <f t="shared" si="0"/>
        <v>5</v>
      </c>
      <c r="G3" s="184">
        <f t="shared" si="0"/>
        <v>6</v>
      </c>
      <c r="H3" s="184">
        <f t="shared" si="0"/>
        <v>7</v>
      </c>
      <c r="I3" s="184">
        <f t="shared" si="0"/>
        <v>8</v>
      </c>
      <c r="J3" s="184">
        <f t="shared" si="0"/>
        <v>9</v>
      </c>
      <c r="K3" s="184">
        <f t="shared" si="0"/>
        <v>10</v>
      </c>
      <c r="L3" s="184">
        <f t="shared" si="0"/>
        <v>11</v>
      </c>
      <c r="M3" s="184">
        <f t="shared" si="0"/>
        <v>12</v>
      </c>
      <c r="N3" s="184">
        <f t="shared" si="0"/>
        <v>13</v>
      </c>
      <c r="O3" s="184">
        <f t="shared" si="0"/>
        <v>14</v>
      </c>
      <c r="P3" s="184">
        <f t="shared" si="0"/>
        <v>15</v>
      </c>
      <c r="Q3" s="184">
        <f t="shared" si="0"/>
        <v>16</v>
      </c>
      <c r="R3" s="184">
        <f t="shared" si="0"/>
        <v>17</v>
      </c>
      <c r="S3" s="184">
        <f t="shared" si="0"/>
        <v>18</v>
      </c>
      <c r="T3" s="184">
        <f t="shared" si="0"/>
        <v>19</v>
      </c>
      <c r="U3" s="184">
        <f t="shared" si="0"/>
        <v>20</v>
      </c>
      <c r="V3" s="184">
        <f t="shared" si="0"/>
        <v>21</v>
      </c>
      <c r="W3" s="184">
        <f t="shared" si="0"/>
        <v>22</v>
      </c>
      <c r="X3" s="184">
        <f t="shared" si="0"/>
        <v>23</v>
      </c>
      <c r="Y3" s="184">
        <f t="shared" si="0"/>
        <v>24</v>
      </c>
      <c r="Z3" s="184">
        <f t="shared" si="0"/>
        <v>25</v>
      </c>
      <c r="AA3" s="184">
        <f t="shared" si="0"/>
        <v>26</v>
      </c>
      <c r="AB3" s="184">
        <f t="shared" si="0"/>
        <v>27</v>
      </c>
      <c r="AC3" s="184">
        <f t="shared" si="0"/>
        <v>28</v>
      </c>
      <c r="AD3" s="184">
        <f t="shared" si="0"/>
        <v>29</v>
      </c>
      <c r="AE3" s="185">
        <v>30</v>
      </c>
      <c r="AF3" s="186">
        <v>31</v>
      </c>
      <c r="AG3" s="107" t="s">
        <v>27</v>
      </c>
      <c r="AH3" s="99" t="s">
        <v>26</v>
      </c>
    </row>
    <row r="4" spans="1:36" s="5" customFormat="1" ht="20.100000000000001" customHeight="1" x14ac:dyDescent="0.2">
      <c r="A4" s="188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5"/>
      <c r="AF4" s="187"/>
      <c r="AG4" s="107" t="s">
        <v>25</v>
      </c>
      <c r="AH4" s="99" t="s">
        <v>25</v>
      </c>
    </row>
    <row r="5" spans="1:36" s="5" customFormat="1" x14ac:dyDescent="0.2">
      <c r="A5" s="57" t="s">
        <v>30</v>
      </c>
      <c r="B5" s="11">
        <v>100</v>
      </c>
      <c r="C5" s="11">
        <v>98</v>
      </c>
      <c r="D5" s="11">
        <v>99</v>
      </c>
      <c r="E5" s="11">
        <v>99</v>
      </c>
      <c r="F5" s="11">
        <v>98</v>
      </c>
      <c r="G5" s="11">
        <v>98</v>
      </c>
      <c r="H5" s="11">
        <v>98</v>
      </c>
      <c r="I5" s="11">
        <v>97</v>
      </c>
      <c r="J5" s="11">
        <v>97</v>
      </c>
      <c r="K5" s="11">
        <v>98</v>
      </c>
      <c r="L5" s="11">
        <v>94</v>
      </c>
      <c r="M5" s="11">
        <v>91</v>
      </c>
      <c r="N5" s="11">
        <v>94</v>
      </c>
      <c r="O5" s="11">
        <v>100</v>
      </c>
      <c r="P5" s="11">
        <v>94</v>
      </c>
      <c r="Q5" s="11">
        <v>94</v>
      </c>
      <c r="R5" s="11">
        <v>86</v>
      </c>
      <c r="S5" s="11">
        <v>94</v>
      </c>
      <c r="T5" s="11">
        <v>97</v>
      </c>
      <c r="U5" s="11">
        <v>98</v>
      </c>
      <c r="V5" s="11">
        <v>96</v>
      </c>
      <c r="W5" s="11">
        <v>94</v>
      </c>
      <c r="X5" s="11">
        <v>96</v>
      </c>
      <c r="Y5" s="11">
        <v>95</v>
      </c>
      <c r="Z5" s="11">
        <v>95</v>
      </c>
      <c r="AA5" s="11">
        <v>94</v>
      </c>
      <c r="AB5" s="11">
        <v>97</v>
      </c>
      <c r="AC5" s="11">
        <v>97</v>
      </c>
      <c r="AD5" s="11">
        <v>86</v>
      </c>
      <c r="AE5" s="11">
        <v>89</v>
      </c>
      <c r="AF5" s="11">
        <v>95</v>
      </c>
      <c r="AG5" s="15">
        <f>MAX(B5:AF5)</f>
        <v>100</v>
      </c>
      <c r="AH5" s="89">
        <f>AVERAGE(B5:AF5)</f>
        <v>95.41935483870968</v>
      </c>
    </row>
    <row r="6" spans="1:36" s="5" customFormat="1" x14ac:dyDescent="0.2">
      <c r="A6" s="57" t="s">
        <v>156</v>
      </c>
      <c r="B6" s="11">
        <v>85</v>
      </c>
      <c r="C6" s="11">
        <v>69</v>
      </c>
      <c r="D6" s="11">
        <v>69</v>
      </c>
      <c r="E6" s="11">
        <v>77</v>
      </c>
      <c r="F6" s="11">
        <v>67</v>
      </c>
      <c r="G6" s="11">
        <v>73</v>
      </c>
      <c r="H6" s="11">
        <v>68</v>
      </c>
      <c r="I6" s="11">
        <v>62</v>
      </c>
      <c r="J6" s="11">
        <v>79</v>
      </c>
      <c r="K6" s="11">
        <v>77</v>
      </c>
      <c r="L6" s="11">
        <v>85</v>
      </c>
      <c r="M6" s="11">
        <v>98</v>
      </c>
      <c r="N6" s="11">
        <v>97</v>
      </c>
      <c r="O6" s="11">
        <v>94</v>
      </c>
      <c r="P6" s="11">
        <v>54</v>
      </c>
      <c r="Q6" s="11">
        <v>99</v>
      </c>
      <c r="R6" s="11">
        <v>99</v>
      </c>
      <c r="S6" s="11">
        <v>81</v>
      </c>
      <c r="T6" s="11">
        <v>99</v>
      </c>
      <c r="U6" s="11">
        <v>82</v>
      </c>
      <c r="V6" s="11">
        <v>82</v>
      </c>
      <c r="W6" s="11">
        <v>67</v>
      </c>
      <c r="X6" s="11">
        <v>65</v>
      </c>
      <c r="Y6" s="11">
        <v>69</v>
      </c>
      <c r="Z6" s="11">
        <v>60</v>
      </c>
      <c r="AA6" s="11">
        <v>52</v>
      </c>
      <c r="AB6" s="11">
        <v>60</v>
      </c>
      <c r="AC6" s="11">
        <v>62</v>
      </c>
      <c r="AD6" s="11">
        <v>97</v>
      </c>
      <c r="AE6" s="11">
        <v>83</v>
      </c>
      <c r="AF6" s="11">
        <v>58</v>
      </c>
      <c r="AG6" s="15">
        <f t="shared" ref="AG6:AG7" si="1">MAX(B6:AF6)</f>
        <v>99</v>
      </c>
      <c r="AH6" s="89">
        <f t="shared" ref="AH6:AH7" si="2">AVERAGE(B6:AF6)</f>
        <v>76.41935483870968</v>
      </c>
    </row>
    <row r="7" spans="1:36" x14ac:dyDescent="0.2">
      <c r="A7" s="57" t="s">
        <v>0</v>
      </c>
      <c r="B7" s="11" t="s">
        <v>212</v>
      </c>
      <c r="C7" s="11" t="s">
        <v>212</v>
      </c>
      <c r="D7" s="11" t="s">
        <v>212</v>
      </c>
      <c r="E7" s="11" t="s">
        <v>212</v>
      </c>
      <c r="F7" s="11" t="s">
        <v>212</v>
      </c>
      <c r="G7" s="11" t="s">
        <v>212</v>
      </c>
      <c r="H7" s="11" t="s">
        <v>212</v>
      </c>
      <c r="I7" s="11" t="s">
        <v>212</v>
      </c>
      <c r="J7" s="11" t="s">
        <v>212</v>
      </c>
      <c r="K7" s="11" t="s">
        <v>212</v>
      </c>
      <c r="L7" s="11" t="s">
        <v>212</v>
      </c>
      <c r="M7" s="11" t="s">
        <v>212</v>
      </c>
      <c r="N7" s="11" t="s">
        <v>212</v>
      </c>
      <c r="O7" s="11" t="s">
        <v>212</v>
      </c>
      <c r="P7" s="11" t="s">
        <v>212</v>
      </c>
      <c r="Q7" s="11" t="s">
        <v>212</v>
      </c>
      <c r="R7" s="11" t="s">
        <v>212</v>
      </c>
      <c r="S7" s="11" t="s">
        <v>212</v>
      </c>
      <c r="T7" s="11" t="s">
        <v>212</v>
      </c>
      <c r="U7" s="11" t="s">
        <v>212</v>
      </c>
      <c r="V7" s="11" t="s">
        <v>212</v>
      </c>
      <c r="W7" s="11" t="s">
        <v>212</v>
      </c>
      <c r="X7" s="11" t="s">
        <v>212</v>
      </c>
      <c r="Y7" s="11" t="s">
        <v>212</v>
      </c>
      <c r="Z7" s="11" t="s">
        <v>212</v>
      </c>
      <c r="AA7" s="11" t="s">
        <v>212</v>
      </c>
      <c r="AB7" s="11" t="s">
        <v>212</v>
      </c>
      <c r="AC7" s="11" t="s">
        <v>212</v>
      </c>
      <c r="AD7" s="11" t="s">
        <v>212</v>
      </c>
      <c r="AE7" s="11" t="s">
        <v>212</v>
      </c>
      <c r="AF7" s="11" t="s">
        <v>212</v>
      </c>
      <c r="AG7" s="15">
        <f t="shared" si="1"/>
        <v>0</v>
      </c>
      <c r="AH7" s="89" t="e">
        <f t="shared" si="2"/>
        <v>#DIV/0!</v>
      </c>
    </row>
    <row r="8" spans="1:36" x14ac:dyDescent="0.2">
      <c r="A8" s="57" t="s">
        <v>93</v>
      </c>
      <c r="B8" s="11" t="s">
        <v>212</v>
      </c>
      <c r="C8" s="11" t="s">
        <v>212</v>
      </c>
      <c r="D8" s="11" t="s">
        <v>212</v>
      </c>
      <c r="E8" s="11" t="s">
        <v>212</v>
      </c>
      <c r="F8" s="11" t="s">
        <v>212</v>
      </c>
      <c r="G8" s="11" t="s">
        <v>212</v>
      </c>
      <c r="H8" s="11" t="s">
        <v>212</v>
      </c>
      <c r="I8" s="11">
        <v>73</v>
      </c>
      <c r="J8" s="11">
        <v>69</v>
      </c>
      <c r="K8" s="11">
        <v>71</v>
      </c>
      <c r="L8" s="11">
        <v>83</v>
      </c>
      <c r="M8" s="11">
        <v>94</v>
      </c>
      <c r="N8" s="11">
        <v>92</v>
      </c>
      <c r="O8" s="11">
        <v>94</v>
      </c>
      <c r="P8" s="11">
        <v>70</v>
      </c>
      <c r="Q8" s="11">
        <v>79</v>
      </c>
      <c r="R8" s="11">
        <v>85</v>
      </c>
      <c r="S8" s="11">
        <v>82</v>
      </c>
      <c r="T8" s="11">
        <v>92</v>
      </c>
      <c r="U8" s="11">
        <v>78</v>
      </c>
      <c r="V8" s="11">
        <v>84</v>
      </c>
      <c r="W8" s="11">
        <v>69</v>
      </c>
      <c r="X8" s="11">
        <v>77</v>
      </c>
      <c r="Y8" s="11">
        <v>62</v>
      </c>
      <c r="Z8" s="11">
        <v>61</v>
      </c>
      <c r="AA8" s="11">
        <v>61</v>
      </c>
      <c r="AB8" s="11">
        <v>65</v>
      </c>
      <c r="AC8" s="11">
        <v>72</v>
      </c>
      <c r="AD8" s="11">
        <v>82</v>
      </c>
      <c r="AE8" s="11">
        <v>87</v>
      </c>
      <c r="AF8" s="11">
        <v>64</v>
      </c>
      <c r="AG8" s="15">
        <f>MAX(B8:AF8)</f>
        <v>94</v>
      </c>
      <c r="AH8" s="102">
        <f>AVERAGE(B8:AF8)</f>
        <v>76.916666666666671</v>
      </c>
    </row>
    <row r="9" spans="1:36" x14ac:dyDescent="0.2">
      <c r="A9" s="57" t="s">
        <v>1</v>
      </c>
      <c r="B9" s="11" t="s">
        <v>212</v>
      </c>
      <c r="C9" s="11" t="s">
        <v>212</v>
      </c>
      <c r="D9" s="11" t="s">
        <v>212</v>
      </c>
      <c r="E9" s="11" t="s">
        <v>212</v>
      </c>
      <c r="F9" s="11" t="s">
        <v>212</v>
      </c>
      <c r="G9" s="11" t="s">
        <v>212</v>
      </c>
      <c r="H9" s="11" t="s">
        <v>212</v>
      </c>
      <c r="I9" s="11" t="s">
        <v>212</v>
      </c>
      <c r="J9" s="11" t="s">
        <v>212</v>
      </c>
      <c r="K9" s="11" t="s">
        <v>212</v>
      </c>
      <c r="L9" s="11" t="s">
        <v>212</v>
      </c>
      <c r="M9" s="11" t="s">
        <v>212</v>
      </c>
      <c r="N9" s="11" t="s">
        <v>212</v>
      </c>
      <c r="O9" s="11" t="s">
        <v>212</v>
      </c>
      <c r="P9" s="11" t="s">
        <v>212</v>
      </c>
      <c r="Q9" s="11" t="s">
        <v>212</v>
      </c>
      <c r="R9" s="11" t="s">
        <v>212</v>
      </c>
      <c r="S9" s="11" t="s">
        <v>212</v>
      </c>
      <c r="T9" s="11" t="s">
        <v>212</v>
      </c>
      <c r="U9" s="11" t="s">
        <v>212</v>
      </c>
      <c r="V9" s="11" t="s">
        <v>212</v>
      </c>
      <c r="W9" s="11" t="s">
        <v>212</v>
      </c>
      <c r="X9" s="11" t="s">
        <v>212</v>
      </c>
      <c r="Y9" s="11" t="s">
        <v>212</v>
      </c>
      <c r="Z9" s="11" t="s">
        <v>212</v>
      </c>
      <c r="AA9" s="11" t="s">
        <v>212</v>
      </c>
      <c r="AB9" s="11" t="s">
        <v>212</v>
      </c>
      <c r="AC9" s="11" t="s">
        <v>212</v>
      </c>
      <c r="AD9" s="11" t="s">
        <v>212</v>
      </c>
      <c r="AE9" s="11" t="s">
        <v>212</v>
      </c>
      <c r="AF9" s="11" t="s">
        <v>212</v>
      </c>
      <c r="AG9" s="15">
        <f>MAX(B9:AF9)</f>
        <v>0</v>
      </c>
      <c r="AH9" s="89" t="e">
        <f>AVERAGE(B9:AF9)</f>
        <v>#DIV/0!</v>
      </c>
    </row>
    <row r="10" spans="1:36" x14ac:dyDescent="0.2">
      <c r="A10" s="57" t="s">
        <v>156</v>
      </c>
      <c r="B10" s="11" t="s">
        <v>212</v>
      </c>
      <c r="C10" s="11" t="s">
        <v>212</v>
      </c>
      <c r="D10" s="11" t="s">
        <v>212</v>
      </c>
      <c r="E10" s="11" t="s">
        <v>212</v>
      </c>
      <c r="F10" s="11" t="s">
        <v>212</v>
      </c>
      <c r="G10" s="11" t="s">
        <v>212</v>
      </c>
      <c r="H10" s="11" t="s">
        <v>212</v>
      </c>
      <c r="I10" s="11" t="s">
        <v>212</v>
      </c>
      <c r="J10" s="11" t="s">
        <v>212</v>
      </c>
      <c r="K10" s="11" t="s">
        <v>212</v>
      </c>
      <c r="L10" s="11" t="s">
        <v>212</v>
      </c>
      <c r="M10" s="11" t="s">
        <v>212</v>
      </c>
      <c r="N10" s="11" t="s">
        <v>212</v>
      </c>
      <c r="O10" s="11" t="s">
        <v>212</v>
      </c>
      <c r="P10" s="11" t="s">
        <v>212</v>
      </c>
      <c r="Q10" s="11" t="s">
        <v>212</v>
      </c>
      <c r="R10" s="11" t="s">
        <v>212</v>
      </c>
      <c r="S10" s="11" t="s">
        <v>212</v>
      </c>
      <c r="T10" s="11" t="s">
        <v>212</v>
      </c>
      <c r="U10" s="11" t="s">
        <v>212</v>
      </c>
      <c r="V10" s="11" t="s">
        <v>212</v>
      </c>
      <c r="W10" s="11" t="s">
        <v>212</v>
      </c>
      <c r="X10" s="11" t="s">
        <v>212</v>
      </c>
      <c r="Y10" s="11" t="s">
        <v>212</v>
      </c>
      <c r="Z10" s="11" t="s">
        <v>212</v>
      </c>
      <c r="AA10" s="11" t="s">
        <v>212</v>
      </c>
      <c r="AB10" s="11" t="s">
        <v>212</v>
      </c>
      <c r="AC10" s="11" t="s">
        <v>212</v>
      </c>
      <c r="AD10" s="11" t="s">
        <v>212</v>
      </c>
      <c r="AE10" s="11" t="s">
        <v>212</v>
      </c>
      <c r="AF10" s="11" t="s">
        <v>212</v>
      </c>
      <c r="AG10" s="15">
        <f>MAX(B10:AF10)</f>
        <v>0</v>
      </c>
      <c r="AH10" s="89" t="e">
        <f>AVERAGE(B10:AF10)</f>
        <v>#DIV/0!</v>
      </c>
    </row>
    <row r="11" spans="1:36" x14ac:dyDescent="0.2">
      <c r="A11" s="57" t="s">
        <v>100</v>
      </c>
      <c r="B11" s="11">
        <v>98</v>
      </c>
      <c r="C11" s="11">
        <v>72</v>
      </c>
      <c r="D11" s="11">
        <v>94</v>
      </c>
      <c r="E11" s="11">
        <v>92</v>
      </c>
      <c r="F11" s="11">
        <v>85</v>
      </c>
      <c r="G11" s="11">
        <v>83</v>
      </c>
      <c r="H11" s="11">
        <v>60</v>
      </c>
      <c r="I11" s="11">
        <v>79</v>
      </c>
      <c r="J11" s="11">
        <v>92</v>
      </c>
      <c r="K11" s="11">
        <v>80</v>
      </c>
      <c r="L11" s="11">
        <v>65</v>
      </c>
      <c r="M11" s="11">
        <v>99</v>
      </c>
      <c r="N11" s="11">
        <v>100</v>
      </c>
      <c r="O11" s="11">
        <v>98</v>
      </c>
      <c r="P11" s="11">
        <v>61</v>
      </c>
      <c r="Q11" s="11">
        <v>63</v>
      </c>
      <c r="R11" s="11">
        <v>97</v>
      </c>
      <c r="S11" s="11">
        <v>94</v>
      </c>
      <c r="T11" s="11">
        <v>99</v>
      </c>
      <c r="U11" s="11">
        <v>93</v>
      </c>
      <c r="V11" s="11">
        <v>78</v>
      </c>
      <c r="W11" s="11">
        <v>81</v>
      </c>
      <c r="X11" s="11">
        <v>77</v>
      </c>
      <c r="Y11" s="11">
        <v>85</v>
      </c>
      <c r="Z11" s="11">
        <v>84</v>
      </c>
      <c r="AA11" s="11">
        <v>83</v>
      </c>
      <c r="AB11" s="11">
        <v>89</v>
      </c>
      <c r="AC11" s="11">
        <v>76</v>
      </c>
      <c r="AD11" s="11">
        <v>75</v>
      </c>
      <c r="AE11" s="11">
        <v>82</v>
      </c>
      <c r="AF11" s="11">
        <v>88</v>
      </c>
      <c r="AG11" s="15">
        <f t="shared" ref="AG11:AG50" si="3">MAX(B11:AF11)</f>
        <v>100</v>
      </c>
      <c r="AH11" s="89">
        <f t="shared" ref="AH11:AH50" si="4">AVERAGE(B11:AF11)</f>
        <v>83.935483870967744</v>
      </c>
    </row>
    <row r="12" spans="1:36" x14ac:dyDescent="0.2">
      <c r="A12" s="57" t="s">
        <v>54</v>
      </c>
      <c r="B12" s="11" t="s">
        <v>212</v>
      </c>
      <c r="C12" s="11" t="s">
        <v>212</v>
      </c>
      <c r="D12" s="11" t="s">
        <v>212</v>
      </c>
      <c r="E12" s="11" t="s">
        <v>212</v>
      </c>
      <c r="F12" s="11" t="s">
        <v>212</v>
      </c>
      <c r="G12" s="11" t="s">
        <v>212</v>
      </c>
      <c r="H12" s="11" t="s">
        <v>212</v>
      </c>
      <c r="I12" s="11" t="s">
        <v>212</v>
      </c>
      <c r="J12" s="11" t="s">
        <v>212</v>
      </c>
      <c r="K12" s="11" t="s">
        <v>212</v>
      </c>
      <c r="L12" s="11" t="s">
        <v>212</v>
      </c>
      <c r="M12" s="11" t="s">
        <v>212</v>
      </c>
      <c r="N12" s="11" t="s">
        <v>212</v>
      </c>
      <c r="O12" s="11" t="s">
        <v>212</v>
      </c>
      <c r="P12" s="11" t="s">
        <v>212</v>
      </c>
      <c r="Q12" s="11" t="s">
        <v>212</v>
      </c>
      <c r="R12" s="11" t="s">
        <v>212</v>
      </c>
      <c r="S12" s="11" t="s">
        <v>212</v>
      </c>
      <c r="T12" s="11" t="s">
        <v>212</v>
      </c>
      <c r="U12" s="11" t="s">
        <v>212</v>
      </c>
      <c r="V12" s="11" t="s">
        <v>212</v>
      </c>
      <c r="W12" s="11" t="s">
        <v>212</v>
      </c>
      <c r="X12" s="11" t="s">
        <v>212</v>
      </c>
      <c r="Y12" s="11" t="s">
        <v>212</v>
      </c>
      <c r="Z12" s="11" t="s">
        <v>212</v>
      </c>
      <c r="AA12" s="11" t="s">
        <v>212</v>
      </c>
      <c r="AB12" s="11" t="s">
        <v>212</v>
      </c>
      <c r="AC12" s="11" t="s">
        <v>212</v>
      </c>
      <c r="AD12" s="11" t="s">
        <v>212</v>
      </c>
      <c r="AE12" s="11" t="s">
        <v>212</v>
      </c>
      <c r="AF12" s="11" t="s">
        <v>212</v>
      </c>
      <c r="AG12" s="15">
        <f t="shared" si="3"/>
        <v>0</v>
      </c>
      <c r="AH12" s="89" t="e">
        <f t="shared" si="4"/>
        <v>#DIV/0!</v>
      </c>
    </row>
    <row r="13" spans="1:36" x14ac:dyDescent="0.2">
      <c r="A13" s="57" t="s">
        <v>31</v>
      </c>
      <c r="B13" s="11" t="s">
        <v>212</v>
      </c>
      <c r="C13" s="11" t="s">
        <v>212</v>
      </c>
      <c r="D13" s="11" t="s">
        <v>212</v>
      </c>
      <c r="E13" s="11" t="s">
        <v>212</v>
      </c>
      <c r="F13" s="11" t="s">
        <v>212</v>
      </c>
      <c r="G13" s="11" t="s">
        <v>212</v>
      </c>
      <c r="H13" s="11" t="s">
        <v>212</v>
      </c>
      <c r="I13" s="11" t="s">
        <v>212</v>
      </c>
      <c r="J13" s="11" t="s">
        <v>212</v>
      </c>
      <c r="K13" s="11" t="s">
        <v>212</v>
      </c>
      <c r="L13" s="11" t="s">
        <v>212</v>
      </c>
      <c r="M13" s="11" t="s">
        <v>212</v>
      </c>
      <c r="N13" s="11" t="s">
        <v>212</v>
      </c>
      <c r="O13" s="11" t="s">
        <v>212</v>
      </c>
      <c r="P13" s="11" t="s">
        <v>212</v>
      </c>
      <c r="Q13" s="11" t="s">
        <v>212</v>
      </c>
      <c r="R13" s="11" t="s">
        <v>212</v>
      </c>
      <c r="S13" s="11" t="s">
        <v>212</v>
      </c>
      <c r="T13" s="11" t="s">
        <v>212</v>
      </c>
      <c r="U13" s="11" t="s">
        <v>212</v>
      </c>
      <c r="V13" s="11" t="s">
        <v>212</v>
      </c>
      <c r="W13" s="11" t="s">
        <v>212</v>
      </c>
      <c r="X13" s="11" t="s">
        <v>212</v>
      </c>
      <c r="Y13" s="11" t="s">
        <v>212</v>
      </c>
      <c r="Z13" s="11" t="s">
        <v>212</v>
      </c>
      <c r="AA13" s="11" t="s">
        <v>212</v>
      </c>
      <c r="AB13" s="11" t="s">
        <v>212</v>
      </c>
      <c r="AC13" s="11" t="s">
        <v>212</v>
      </c>
      <c r="AD13" s="11" t="s">
        <v>212</v>
      </c>
      <c r="AE13" s="11" t="s">
        <v>212</v>
      </c>
      <c r="AF13" s="11" t="s">
        <v>212</v>
      </c>
      <c r="AG13" s="15">
        <f t="shared" si="3"/>
        <v>0</v>
      </c>
      <c r="AH13" s="89" t="e">
        <f t="shared" si="4"/>
        <v>#DIV/0!</v>
      </c>
    </row>
    <row r="14" spans="1:36" x14ac:dyDescent="0.2">
      <c r="A14" s="57" t="s">
        <v>103</v>
      </c>
      <c r="B14" s="11" t="s">
        <v>212</v>
      </c>
      <c r="C14" s="11" t="s">
        <v>212</v>
      </c>
      <c r="D14" s="11" t="s">
        <v>212</v>
      </c>
      <c r="E14" s="11" t="s">
        <v>212</v>
      </c>
      <c r="F14" s="11" t="s">
        <v>212</v>
      </c>
      <c r="G14" s="11" t="s">
        <v>212</v>
      </c>
      <c r="H14" s="11" t="s">
        <v>212</v>
      </c>
      <c r="I14" s="11" t="s">
        <v>212</v>
      </c>
      <c r="J14" s="11" t="s">
        <v>212</v>
      </c>
      <c r="K14" s="11" t="s">
        <v>212</v>
      </c>
      <c r="L14" s="11" t="s">
        <v>212</v>
      </c>
      <c r="M14" s="11" t="s">
        <v>212</v>
      </c>
      <c r="N14" s="11" t="s">
        <v>212</v>
      </c>
      <c r="O14" s="11" t="s">
        <v>212</v>
      </c>
      <c r="P14" s="11" t="s">
        <v>212</v>
      </c>
      <c r="Q14" s="11" t="s">
        <v>212</v>
      </c>
      <c r="R14" s="11" t="s">
        <v>212</v>
      </c>
      <c r="S14" s="11" t="s">
        <v>212</v>
      </c>
      <c r="T14" s="11" t="s">
        <v>212</v>
      </c>
      <c r="U14" s="11" t="s">
        <v>212</v>
      </c>
      <c r="V14" s="11" t="s">
        <v>212</v>
      </c>
      <c r="W14" s="11" t="s">
        <v>212</v>
      </c>
      <c r="X14" s="11" t="s">
        <v>212</v>
      </c>
      <c r="Y14" s="11" t="s">
        <v>212</v>
      </c>
      <c r="Z14" s="11" t="s">
        <v>212</v>
      </c>
      <c r="AA14" s="11" t="s">
        <v>212</v>
      </c>
      <c r="AB14" s="11" t="s">
        <v>212</v>
      </c>
      <c r="AC14" s="11" t="s">
        <v>212</v>
      </c>
      <c r="AD14" s="11" t="s">
        <v>212</v>
      </c>
      <c r="AE14" s="11" t="s">
        <v>212</v>
      </c>
      <c r="AF14" s="11" t="s">
        <v>212</v>
      </c>
      <c r="AG14" s="15">
        <f t="shared" si="3"/>
        <v>0</v>
      </c>
      <c r="AH14" s="89" t="e">
        <f t="shared" si="4"/>
        <v>#DIV/0!</v>
      </c>
    </row>
    <row r="15" spans="1:36" x14ac:dyDescent="0.2">
      <c r="A15" s="57" t="s">
        <v>107</v>
      </c>
      <c r="B15" s="11" t="s">
        <v>212</v>
      </c>
      <c r="C15" s="11" t="s">
        <v>212</v>
      </c>
      <c r="D15" s="11" t="s">
        <v>212</v>
      </c>
      <c r="E15" s="11" t="s">
        <v>212</v>
      </c>
      <c r="F15" s="11" t="s">
        <v>212</v>
      </c>
      <c r="G15" s="11" t="s">
        <v>212</v>
      </c>
      <c r="H15" s="11" t="s">
        <v>212</v>
      </c>
      <c r="I15" s="11" t="s">
        <v>212</v>
      </c>
      <c r="J15" s="11" t="s">
        <v>212</v>
      </c>
      <c r="K15" s="11" t="s">
        <v>212</v>
      </c>
      <c r="L15" s="11" t="s">
        <v>212</v>
      </c>
      <c r="M15" s="11" t="s">
        <v>212</v>
      </c>
      <c r="N15" s="11" t="s">
        <v>212</v>
      </c>
      <c r="O15" s="11" t="s">
        <v>212</v>
      </c>
      <c r="P15" s="11" t="s">
        <v>212</v>
      </c>
      <c r="Q15" s="11" t="s">
        <v>212</v>
      </c>
      <c r="R15" s="11" t="s">
        <v>212</v>
      </c>
      <c r="S15" s="11" t="s">
        <v>212</v>
      </c>
      <c r="T15" s="11" t="s">
        <v>212</v>
      </c>
      <c r="U15" s="11" t="s">
        <v>212</v>
      </c>
      <c r="V15" s="11" t="s">
        <v>212</v>
      </c>
      <c r="W15" s="11" t="s">
        <v>212</v>
      </c>
      <c r="X15" s="11" t="s">
        <v>212</v>
      </c>
      <c r="Y15" s="11" t="s">
        <v>212</v>
      </c>
      <c r="Z15" s="11" t="s">
        <v>212</v>
      </c>
      <c r="AA15" s="11" t="s">
        <v>212</v>
      </c>
      <c r="AB15" s="11" t="s">
        <v>212</v>
      </c>
      <c r="AC15" s="11" t="s">
        <v>212</v>
      </c>
      <c r="AD15" s="11" t="s">
        <v>212</v>
      </c>
      <c r="AE15" s="11" t="s">
        <v>212</v>
      </c>
      <c r="AF15" s="11" t="s">
        <v>212</v>
      </c>
      <c r="AG15" s="15">
        <f t="shared" si="3"/>
        <v>0</v>
      </c>
      <c r="AH15" s="89" t="e">
        <f t="shared" si="4"/>
        <v>#DIV/0!</v>
      </c>
    </row>
    <row r="16" spans="1:36" x14ac:dyDescent="0.2">
      <c r="A16" s="57" t="s">
        <v>110</v>
      </c>
      <c r="B16" s="11" t="s">
        <v>212</v>
      </c>
      <c r="C16" s="11" t="s">
        <v>212</v>
      </c>
      <c r="D16" s="11" t="s">
        <v>212</v>
      </c>
      <c r="E16" s="11" t="s">
        <v>212</v>
      </c>
      <c r="F16" s="11" t="s">
        <v>212</v>
      </c>
      <c r="G16" s="11" t="s">
        <v>212</v>
      </c>
      <c r="H16" s="11" t="s">
        <v>212</v>
      </c>
      <c r="I16" s="11" t="s">
        <v>212</v>
      </c>
      <c r="J16" s="11" t="s">
        <v>212</v>
      </c>
      <c r="K16" s="11" t="s">
        <v>212</v>
      </c>
      <c r="L16" s="11" t="s">
        <v>212</v>
      </c>
      <c r="M16" s="11" t="s">
        <v>212</v>
      </c>
      <c r="N16" s="11" t="s">
        <v>212</v>
      </c>
      <c r="O16" s="11" t="s">
        <v>212</v>
      </c>
      <c r="P16" s="11" t="s">
        <v>212</v>
      </c>
      <c r="Q16" s="11" t="s">
        <v>212</v>
      </c>
      <c r="R16" s="11" t="s">
        <v>212</v>
      </c>
      <c r="S16" s="11" t="s">
        <v>212</v>
      </c>
      <c r="T16" s="11" t="s">
        <v>212</v>
      </c>
      <c r="U16" s="11" t="s">
        <v>212</v>
      </c>
      <c r="V16" s="11" t="s">
        <v>212</v>
      </c>
      <c r="W16" s="11" t="s">
        <v>212</v>
      </c>
      <c r="X16" s="11" t="s">
        <v>212</v>
      </c>
      <c r="Y16" s="11" t="s">
        <v>212</v>
      </c>
      <c r="Z16" s="11" t="s">
        <v>212</v>
      </c>
      <c r="AA16" s="11" t="s">
        <v>212</v>
      </c>
      <c r="AB16" s="11" t="s">
        <v>212</v>
      </c>
      <c r="AC16" s="11" t="s">
        <v>212</v>
      </c>
      <c r="AD16" s="11" t="s">
        <v>212</v>
      </c>
      <c r="AE16" s="11" t="s">
        <v>212</v>
      </c>
      <c r="AF16" s="11" t="s">
        <v>212</v>
      </c>
      <c r="AG16" s="15">
        <f t="shared" si="3"/>
        <v>0</v>
      </c>
      <c r="AH16" s="89" t="e">
        <f t="shared" si="4"/>
        <v>#DIV/0!</v>
      </c>
      <c r="AJ16" t="s">
        <v>37</v>
      </c>
    </row>
    <row r="17" spans="1:36" x14ac:dyDescent="0.2">
      <c r="A17" s="57" t="s">
        <v>157</v>
      </c>
      <c r="B17" s="11" t="s">
        <v>212</v>
      </c>
      <c r="C17" s="11" t="s">
        <v>212</v>
      </c>
      <c r="D17" s="11" t="s">
        <v>212</v>
      </c>
      <c r="E17" s="11" t="s">
        <v>212</v>
      </c>
      <c r="F17" s="11" t="s">
        <v>212</v>
      </c>
      <c r="G17" s="11" t="s">
        <v>212</v>
      </c>
      <c r="H17" s="11" t="s">
        <v>212</v>
      </c>
      <c r="I17" s="11" t="s">
        <v>212</v>
      </c>
      <c r="J17" s="11" t="s">
        <v>212</v>
      </c>
      <c r="K17" s="11" t="s">
        <v>212</v>
      </c>
      <c r="L17" s="11" t="s">
        <v>212</v>
      </c>
      <c r="M17" s="11" t="s">
        <v>212</v>
      </c>
      <c r="N17" s="11" t="s">
        <v>212</v>
      </c>
      <c r="O17" s="11" t="s">
        <v>212</v>
      </c>
      <c r="P17" s="11" t="s">
        <v>212</v>
      </c>
      <c r="Q17" s="11" t="s">
        <v>212</v>
      </c>
      <c r="R17" s="11" t="s">
        <v>212</v>
      </c>
      <c r="S17" s="11" t="s">
        <v>212</v>
      </c>
      <c r="T17" s="11" t="s">
        <v>212</v>
      </c>
      <c r="U17" s="11" t="s">
        <v>212</v>
      </c>
      <c r="V17" s="11" t="s">
        <v>212</v>
      </c>
      <c r="W17" s="11" t="s">
        <v>212</v>
      </c>
      <c r="X17" s="11" t="s">
        <v>212</v>
      </c>
      <c r="Y17" s="11" t="s">
        <v>212</v>
      </c>
      <c r="Z17" s="11" t="s">
        <v>212</v>
      </c>
      <c r="AA17" s="11" t="s">
        <v>212</v>
      </c>
      <c r="AB17" s="11" t="s">
        <v>212</v>
      </c>
      <c r="AC17" s="11" t="s">
        <v>212</v>
      </c>
      <c r="AD17" s="11" t="s">
        <v>212</v>
      </c>
      <c r="AE17" s="11" t="s">
        <v>212</v>
      </c>
      <c r="AF17" s="11" t="s">
        <v>212</v>
      </c>
      <c r="AG17" s="15">
        <f t="shared" si="3"/>
        <v>0</v>
      </c>
      <c r="AH17" s="89" t="e">
        <f t="shared" si="4"/>
        <v>#DIV/0!</v>
      </c>
    </row>
    <row r="18" spans="1:36" x14ac:dyDescent="0.2">
      <c r="A18" s="57" t="s">
        <v>2</v>
      </c>
      <c r="B18" s="11">
        <v>67</v>
      </c>
      <c r="C18" s="11">
        <v>61</v>
      </c>
      <c r="D18" s="11">
        <v>65</v>
      </c>
      <c r="E18" s="11">
        <v>52</v>
      </c>
      <c r="F18" s="11">
        <v>53</v>
      </c>
      <c r="G18" s="11">
        <v>49</v>
      </c>
      <c r="H18" s="11">
        <v>55</v>
      </c>
      <c r="I18" s="11">
        <v>58</v>
      </c>
      <c r="J18" s="11">
        <v>55</v>
      </c>
      <c r="K18" s="11">
        <v>58</v>
      </c>
      <c r="L18" s="11">
        <v>60</v>
      </c>
      <c r="M18" s="11">
        <v>84</v>
      </c>
      <c r="N18" s="11">
        <v>83</v>
      </c>
      <c r="O18" s="11">
        <v>72</v>
      </c>
      <c r="P18" s="11">
        <v>85</v>
      </c>
      <c r="Q18" s="11">
        <v>63</v>
      </c>
      <c r="R18" s="11">
        <v>87</v>
      </c>
      <c r="S18" s="11">
        <v>86</v>
      </c>
      <c r="T18" s="11">
        <v>84</v>
      </c>
      <c r="U18" s="11" t="s">
        <v>212</v>
      </c>
      <c r="V18" s="11" t="s">
        <v>212</v>
      </c>
      <c r="W18" s="11" t="s">
        <v>212</v>
      </c>
      <c r="X18" s="11" t="s">
        <v>212</v>
      </c>
      <c r="Y18" s="11" t="s">
        <v>212</v>
      </c>
      <c r="Z18" s="11" t="s">
        <v>212</v>
      </c>
      <c r="AA18" s="11" t="s">
        <v>212</v>
      </c>
      <c r="AB18" s="11" t="s">
        <v>212</v>
      </c>
      <c r="AC18" s="11" t="s">
        <v>212</v>
      </c>
      <c r="AD18" s="11" t="s">
        <v>212</v>
      </c>
      <c r="AE18" s="11" t="s">
        <v>212</v>
      </c>
      <c r="AF18" s="11" t="s">
        <v>212</v>
      </c>
      <c r="AG18" s="15">
        <f t="shared" si="3"/>
        <v>87</v>
      </c>
      <c r="AH18" s="89">
        <f t="shared" si="4"/>
        <v>67.21052631578948</v>
      </c>
      <c r="AJ18" s="12" t="s">
        <v>37</v>
      </c>
    </row>
    <row r="19" spans="1:36" x14ac:dyDescent="0.2">
      <c r="A19" s="57" t="s">
        <v>3</v>
      </c>
      <c r="B19" s="11" t="s">
        <v>212</v>
      </c>
      <c r="C19" s="11" t="s">
        <v>212</v>
      </c>
      <c r="D19" s="11" t="s">
        <v>212</v>
      </c>
      <c r="E19" s="11" t="s">
        <v>212</v>
      </c>
      <c r="F19" s="11" t="s">
        <v>212</v>
      </c>
      <c r="G19" s="11" t="s">
        <v>212</v>
      </c>
      <c r="H19" s="11" t="s">
        <v>212</v>
      </c>
      <c r="I19" s="11" t="s">
        <v>212</v>
      </c>
      <c r="J19" s="11" t="s">
        <v>212</v>
      </c>
      <c r="K19" s="11" t="s">
        <v>212</v>
      </c>
      <c r="L19" s="11" t="s">
        <v>212</v>
      </c>
      <c r="M19" s="11" t="s">
        <v>212</v>
      </c>
      <c r="N19" s="11" t="s">
        <v>212</v>
      </c>
      <c r="O19" s="11" t="s">
        <v>212</v>
      </c>
      <c r="P19" s="11" t="s">
        <v>212</v>
      </c>
      <c r="Q19" s="11" t="s">
        <v>212</v>
      </c>
      <c r="R19" s="11" t="s">
        <v>212</v>
      </c>
      <c r="S19" s="11" t="s">
        <v>212</v>
      </c>
      <c r="T19" s="11" t="s">
        <v>212</v>
      </c>
      <c r="U19" s="11" t="s">
        <v>212</v>
      </c>
      <c r="V19" s="11" t="s">
        <v>212</v>
      </c>
      <c r="W19" s="11" t="s">
        <v>212</v>
      </c>
      <c r="X19" s="11" t="s">
        <v>212</v>
      </c>
      <c r="Y19" s="11" t="s">
        <v>212</v>
      </c>
      <c r="Z19" s="11" t="s">
        <v>212</v>
      </c>
      <c r="AA19" s="11" t="s">
        <v>212</v>
      </c>
      <c r="AB19" s="11" t="s">
        <v>212</v>
      </c>
      <c r="AC19" s="11" t="s">
        <v>212</v>
      </c>
      <c r="AD19" s="11" t="s">
        <v>212</v>
      </c>
      <c r="AE19" s="11" t="s">
        <v>212</v>
      </c>
      <c r="AF19" s="11" t="s">
        <v>212</v>
      </c>
      <c r="AG19" s="15">
        <f t="shared" si="3"/>
        <v>0</v>
      </c>
      <c r="AH19" s="89" t="e">
        <f t="shared" si="4"/>
        <v>#DIV/0!</v>
      </c>
      <c r="AI19" s="12" t="s">
        <v>37</v>
      </c>
      <c r="AJ19" s="12" t="s">
        <v>37</v>
      </c>
    </row>
    <row r="20" spans="1:36" x14ac:dyDescent="0.2">
      <c r="A20" s="57" t="s">
        <v>4</v>
      </c>
      <c r="B20" s="11" t="s">
        <v>212</v>
      </c>
      <c r="C20" s="11" t="s">
        <v>212</v>
      </c>
      <c r="D20" s="11" t="s">
        <v>212</v>
      </c>
      <c r="E20" s="11" t="s">
        <v>212</v>
      </c>
      <c r="F20" s="11" t="s">
        <v>212</v>
      </c>
      <c r="G20" s="11" t="s">
        <v>212</v>
      </c>
      <c r="H20" s="11" t="s">
        <v>212</v>
      </c>
      <c r="I20" s="11" t="s">
        <v>212</v>
      </c>
      <c r="J20" s="11" t="s">
        <v>212</v>
      </c>
      <c r="K20" s="11" t="s">
        <v>212</v>
      </c>
      <c r="L20" s="11" t="s">
        <v>212</v>
      </c>
      <c r="M20" s="11" t="s">
        <v>212</v>
      </c>
      <c r="N20" s="11" t="s">
        <v>212</v>
      </c>
      <c r="O20" s="11" t="s">
        <v>212</v>
      </c>
      <c r="P20" s="11" t="s">
        <v>212</v>
      </c>
      <c r="Q20" s="11" t="s">
        <v>212</v>
      </c>
      <c r="R20" s="11" t="s">
        <v>212</v>
      </c>
      <c r="S20" s="11" t="s">
        <v>212</v>
      </c>
      <c r="T20" s="11" t="s">
        <v>212</v>
      </c>
      <c r="U20" s="11" t="s">
        <v>212</v>
      </c>
      <c r="V20" s="11" t="s">
        <v>212</v>
      </c>
      <c r="W20" s="11" t="s">
        <v>212</v>
      </c>
      <c r="X20" s="11" t="s">
        <v>212</v>
      </c>
      <c r="Y20" s="11" t="s">
        <v>212</v>
      </c>
      <c r="Z20" s="11" t="s">
        <v>212</v>
      </c>
      <c r="AA20" s="11" t="s">
        <v>212</v>
      </c>
      <c r="AB20" s="11" t="s">
        <v>212</v>
      </c>
      <c r="AC20" s="11" t="s">
        <v>212</v>
      </c>
      <c r="AD20" s="11" t="s">
        <v>212</v>
      </c>
      <c r="AE20" s="11" t="s">
        <v>212</v>
      </c>
      <c r="AF20" s="11" t="s">
        <v>212</v>
      </c>
      <c r="AG20" s="15">
        <f t="shared" si="3"/>
        <v>0</v>
      </c>
      <c r="AH20" s="89" t="e">
        <f t="shared" si="4"/>
        <v>#DIV/0!</v>
      </c>
      <c r="AJ20" t="s">
        <v>37</v>
      </c>
    </row>
    <row r="21" spans="1:36" x14ac:dyDescent="0.2">
      <c r="A21" s="57" t="s">
        <v>5</v>
      </c>
      <c r="B21" s="11" t="s">
        <v>212</v>
      </c>
      <c r="C21" s="11" t="s">
        <v>212</v>
      </c>
      <c r="D21" s="11" t="s">
        <v>212</v>
      </c>
      <c r="E21" s="11" t="s">
        <v>212</v>
      </c>
      <c r="F21" s="11" t="s">
        <v>212</v>
      </c>
      <c r="G21" s="11" t="s">
        <v>212</v>
      </c>
      <c r="H21" s="11" t="s">
        <v>212</v>
      </c>
      <c r="I21" s="11" t="s">
        <v>212</v>
      </c>
      <c r="J21" s="11" t="s">
        <v>212</v>
      </c>
      <c r="K21" s="11" t="s">
        <v>212</v>
      </c>
      <c r="L21" s="11" t="s">
        <v>212</v>
      </c>
      <c r="M21" s="11" t="s">
        <v>212</v>
      </c>
      <c r="N21" s="11" t="s">
        <v>212</v>
      </c>
      <c r="O21" s="11" t="s">
        <v>212</v>
      </c>
      <c r="P21" s="11" t="s">
        <v>212</v>
      </c>
      <c r="Q21" s="11" t="s">
        <v>212</v>
      </c>
      <c r="R21" s="11" t="s">
        <v>212</v>
      </c>
      <c r="S21" s="11" t="s">
        <v>212</v>
      </c>
      <c r="T21" s="11" t="s">
        <v>212</v>
      </c>
      <c r="U21" s="11" t="s">
        <v>212</v>
      </c>
      <c r="V21" s="11" t="s">
        <v>212</v>
      </c>
      <c r="W21" s="11" t="s">
        <v>212</v>
      </c>
      <c r="X21" s="11" t="s">
        <v>212</v>
      </c>
      <c r="Y21" s="11" t="s">
        <v>212</v>
      </c>
      <c r="Z21" s="11" t="s">
        <v>212</v>
      </c>
      <c r="AA21" s="11" t="s">
        <v>212</v>
      </c>
      <c r="AB21" s="11" t="s">
        <v>212</v>
      </c>
      <c r="AC21" s="11" t="s">
        <v>212</v>
      </c>
      <c r="AD21" s="11" t="s">
        <v>212</v>
      </c>
      <c r="AE21" s="11" t="s">
        <v>212</v>
      </c>
      <c r="AF21" s="11" t="s">
        <v>212</v>
      </c>
      <c r="AG21" s="15">
        <f t="shared" si="3"/>
        <v>0</v>
      </c>
      <c r="AH21" s="89" t="e">
        <f t="shared" si="4"/>
        <v>#DIV/0!</v>
      </c>
      <c r="AI21" s="12" t="s">
        <v>37</v>
      </c>
    </row>
    <row r="22" spans="1:36" x14ac:dyDescent="0.2">
      <c r="A22" s="57" t="s">
        <v>33</v>
      </c>
      <c r="B22" s="11" t="s">
        <v>212</v>
      </c>
      <c r="C22" s="11" t="s">
        <v>212</v>
      </c>
      <c r="D22" s="11" t="s">
        <v>212</v>
      </c>
      <c r="E22" s="11" t="s">
        <v>212</v>
      </c>
      <c r="F22" s="11" t="s">
        <v>212</v>
      </c>
      <c r="G22" s="11" t="s">
        <v>212</v>
      </c>
      <c r="H22" s="11" t="s">
        <v>212</v>
      </c>
      <c r="I22" s="11" t="s">
        <v>212</v>
      </c>
      <c r="J22" s="11" t="s">
        <v>212</v>
      </c>
      <c r="K22" s="11" t="s">
        <v>212</v>
      </c>
      <c r="L22" s="11" t="s">
        <v>212</v>
      </c>
      <c r="M22" s="11" t="s">
        <v>212</v>
      </c>
      <c r="N22" s="11" t="s">
        <v>212</v>
      </c>
      <c r="O22" s="11" t="s">
        <v>212</v>
      </c>
      <c r="P22" s="11" t="s">
        <v>212</v>
      </c>
      <c r="Q22" s="11" t="s">
        <v>212</v>
      </c>
      <c r="R22" s="11" t="s">
        <v>212</v>
      </c>
      <c r="S22" s="11" t="s">
        <v>212</v>
      </c>
      <c r="T22" s="11" t="s">
        <v>212</v>
      </c>
      <c r="U22" s="11" t="s">
        <v>212</v>
      </c>
      <c r="V22" s="11" t="s">
        <v>212</v>
      </c>
      <c r="W22" s="11" t="s">
        <v>212</v>
      </c>
      <c r="X22" s="11" t="s">
        <v>212</v>
      </c>
      <c r="Y22" s="11" t="s">
        <v>212</v>
      </c>
      <c r="Z22" s="11" t="s">
        <v>212</v>
      </c>
      <c r="AA22" s="11" t="s">
        <v>212</v>
      </c>
      <c r="AB22" s="11" t="s">
        <v>212</v>
      </c>
      <c r="AC22" s="11" t="s">
        <v>212</v>
      </c>
      <c r="AD22" s="11" t="s">
        <v>212</v>
      </c>
      <c r="AE22" s="11" t="s">
        <v>212</v>
      </c>
      <c r="AF22" s="11" t="s">
        <v>212</v>
      </c>
      <c r="AG22" s="15">
        <f t="shared" si="3"/>
        <v>0</v>
      </c>
      <c r="AH22" s="89" t="e">
        <f t="shared" si="4"/>
        <v>#DIV/0!</v>
      </c>
    </row>
    <row r="23" spans="1:36" x14ac:dyDescent="0.2">
      <c r="A23" s="57" t="s">
        <v>6</v>
      </c>
      <c r="B23" s="11" t="s">
        <v>212</v>
      </c>
      <c r="C23" s="11" t="s">
        <v>212</v>
      </c>
      <c r="D23" s="11" t="s">
        <v>212</v>
      </c>
      <c r="E23" s="11" t="s">
        <v>212</v>
      </c>
      <c r="F23" s="11" t="s">
        <v>212</v>
      </c>
      <c r="G23" s="11" t="s">
        <v>212</v>
      </c>
      <c r="H23" s="11" t="s">
        <v>212</v>
      </c>
      <c r="I23" s="11" t="s">
        <v>212</v>
      </c>
      <c r="J23" s="11" t="s">
        <v>212</v>
      </c>
      <c r="K23" s="11" t="s">
        <v>212</v>
      </c>
      <c r="L23" s="11" t="s">
        <v>212</v>
      </c>
      <c r="M23" s="11" t="s">
        <v>212</v>
      </c>
      <c r="N23" s="11" t="s">
        <v>212</v>
      </c>
      <c r="O23" s="11" t="s">
        <v>212</v>
      </c>
      <c r="P23" s="11" t="s">
        <v>212</v>
      </c>
      <c r="Q23" s="11" t="s">
        <v>212</v>
      </c>
      <c r="R23" s="11" t="s">
        <v>212</v>
      </c>
      <c r="S23" s="11" t="s">
        <v>212</v>
      </c>
      <c r="T23" s="11" t="s">
        <v>212</v>
      </c>
      <c r="U23" s="11" t="s">
        <v>212</v>
      </c>
      <c r="V23" s="11" t="s">
        <v>212</v>
      </c>
      <c r="W23" s="11" t="s">
        <v>212</v>
      </c>
      <c r="X23" s="11" t="s">
        <v>212</v>
      </c>
      <c r="Y23" s="11" t="s">
        <v>212</v>
      </c>
      <c r="Z23" s="11" t="s">
        <v>212</v>
      </c>
      <c r="AA23" s="11" t="s">
        <v>212</v>
      </c>
      <c r="AB23" s="11" t="s">
        <v>212</v>
      </c>
      <c r="AC23" s="11" t="s">
        <v>212</v>
      </c>
      <c r="AD23" s="11" t="s">
        <v>212</v>
      </c>
      <c r="AE23" s="11" t="s">
        <v>212</v>
      </c>
      <c r="AF23" s="11" t="s">
        <v>212</v>
      </c>
      <c r="AG23" s="15">
        <f t="shared" si="3"/>
        <v>0</v>
      </c>
      <c r="AH23" s="89" t="e">
        <f t="shared" si="4"/>
        <v>#DIV/0!</v>
      </c>
    </row>
    <row r="24" spans="1:36" x14ac:dyDescent="0.2">
      <c r="A24" s="57" t="s">
        <v>7</v>
      </c>
      <c r="B24" s="11" t="s">
        <v>212</v>
      </c>
      <c r="C24" s="11" t="s">
        <v>212</v>
      </c>
      <c r="D24" s="11" t="s">
        <v>212</v>
      </c>
      <c r="E24" s="11" t="s">
        <v>212</v>
      </c>
      <c r="F24" s="11" t="s">
        <v>212</v>
      </c>
      <c r="G24" s="11" t="s">
        <v>212</v>
      </c>
      <c r="H24" s="11" t="s">
        <v>212</v>
      </c>
      <c r="I24" s="11" t="s">
        <v>212</v>
      </c>
      <c r="J24" s="11" t="s">
        <v>212</v>
      </c>
      <c r="K24" s="11" t="s">
        <v>212</v>
      </c>
      <c r="L24" s="11" t="s">
        <v>212</v>
      </c>
      <c r="M24" s="11" t="s">
        <v>212</v>
      </c>
      <c r="N24" s="11" t="s">
        <v>212</v>
      </c>
      <c r="O24" s="11" t="s">
        <v>212</v>
      </c>
      <c r="P24" s="11" t="s">
        <v>212</v>
      </c>
      <c r="Q24" s="11" t="s">
        <v>212</v>
      </c>
      <c r="R24" s="11" t="s">
        <v>212</v>
      </c>
      <c r="S24" s="11" t="s">
        <v>212</v>
      </c>
      <c r="T24" s="11" t="s">
        <v>212</v>
      </c>
      <c r="U24" s="11" t="s">
        <v>212</v>
      </c>
      <c r="V24" s="11" t="s">
        <v>212</v>
      </c>
      <c r="W24" s="11" t="s">
        <v>212</v>
      </c>
      <c r="X24" s="11" t="s">
        <v>212</v>
      </c>
      <c r="Y24" s="11" t="s">
        <v>212</v>
      </c>
      <c r="Z24" s="11" t="s">
        <v>212</v>
      </c>
      <c r="AA24" s="11" t="s">
        <v>212</v>
      </c>
      <c r="AB24" s="11" t="s">
        <v>212</v>
      </c>
      <c r="AC24" s="11" t="s">
        <v>212</v>
      </c>
      <c r="AD24" s="11" t="s">
        <v>212</v>
      </c>
      <c r="AE24" s="11" t="s">
        <v>212</v>
      </c>
      <c r="AF24" s="11" t="s">
        <v>212</v>
      </c>
      <c r="AG24" s="15">
        <f t="shared" si="3"/>
        <v>0</v>
      </c>
      <c r="AH24" s="89" t="e">
        <f t="shared" si="4"/>
        <v>#DIV/0!</v>
      </c>
      <c r="AJ24" t="s">
        <v>37</v>
      </c>
    </row>
    <row r="25" spans="1:36" x14ac:dyDescent="0.2">
      <c r="A25" s="57" t="s">
        <v>158</v>
      </c>
      <c r="B25" s="11" t="s">
        <v>212</v>
      </c>
      <c r="C25" s="11" t="s">
        <v>212</v>
      </c>
      <c r="D25" s="11" t="s">
        <v>212</v>
      </c>
      <c r="E25" s="11" t="s">
        <v>212</v>
      </c>
      <c r="F25" s="11" t="s">
        <v>212</v>
      </c>
      <c r="G25" s="11" t="s">
        <v>212</v>
      </c>
      <c r="H25" s="11" t="s">
        <v>212</v>
      </c>
      <c r="I25" s="11" t="s">
        <v>212</v>
      </c>
      <c r="J25" s="11" t="s">
        <v>212</v>
      </c>
      <c r="K25" s="11" t="s">
        <v>212</v>
      </c>
      <c r="L25" s="11" t="s">
        <v>212</v>
      </c>
      <c r="M25" s="11" t="s">
        <v>212</v>
      </c>
      <c r="N25" s="11" t="s">
        <v>212</v>
      </c>
      <c r="O25" s="11" t="s">
        <v>212</v>
      </c>
      <c r="P25" s="11" t="s">
        <v>212</v>
      </c>
      <c r="Q25" s="11" t="s">
        <v>212</v>
      </c>
      <c r="R25" s="11" t="s">
        <v>212</v>
      </c>
      <c r="S25" s="11" t="s">
        <v>212</v>
      </c>
      <c r="T25" s="11" t="s">
        <v>212</v>
      </c>
      <c r="U25" s="11" t="s">
        <v>212</v>
      </c>
      <c r="V25" s="11" t="s">
        <v>212</v>
      </c>
      <c r="W25" s="11" t="s">
        <v>212</v>
      </c>
      <c r="X25" s="11" t="s">
        <v>212</v>
      </c>
      <c r="Y25" s="11" t="s">
        <v>212</v>
      </c>
      <c r="Z25" s="11" t="s">
        <v>212</v>
      </c>
      <c r="AA25" s="11" t="s">
        <v>212</v>
      </c>
      <c r="AB25" s="11" t="s">
        <v>212</v>
      </c>
      <c r="AC25" s="11" t="s">
        <v>212</v>
      </c>
      <c r="AD25" s="11" t="s">
        <v>212</v>
      </c>
      <c r="AE25" s="11" t="s">
        <v>212</v>
      </c>
      <c r="AF25" s="11" t="s">
        <v>212</v>
      </c>
      <c r="AG25" s="15">
        <f t="shared" si="3"/>
        <v>0</v>
      </c>
      <c r="AH25" s="89" t="e">
        <f t="shared" si="4"/>
        <v>#DIV/0!</v>
      </c>
    </row>
    <row r="26" spans="1:36" x14ac:dyDescent="0.2">
      <c r="A26" s="57" t="s">
        <v>159</v>
      </c>
      <c r="B26" s="125">
        <v>95</v>
      </c>
      <c r="C26" s="11">
        <v>85</v>
      </c>
      <c r="D26" s="11">
        <v>80</v>
      </c>
      <c r="E26" s="11">
        <v>86</v>
      </c>
      <c r="F26" s="11">
        <v>90</v>
      </c>
      <c r="G26" s="11">
        <v>80</v>
      </c>
      <c r="H26" s="11">
        <v>93</v>
      </c>
      <c r="I26" s="11">
        <v>82</v>
      </c>
      <c r="J26" s="11">
        <v>70</v>
      </c>
      <c r="K26" s="11">
        <v>77</v>
      </c>
      <c r="L26" s="11">
        <v>77</v>
      </c>
      <c r="M26" s="11">
        <v>90</v>
      </c>
      <c r="N26" s="11">
        <v>98</v>
      </c>
      <c r="O26" s="11">
        <v>92</v>
      </c>
      <c r="P26" s="11">
        <v>75</v>
      </c>
      <c r="Q26" s="11">
        <v>89</v>
      </c>
      <c r="R26" s="11">
        <v>91</v>
      </c>
      <c r="S26" s="11">
        <v>94</v>
      </c>
      <c r="T26" s="11">
        <v>98</v>
      </c>
      <c r="U26" s="11">
        <v>96</v>
      </c>
      <c r="V26" s="11">
        <v>96</v>
      </c>
      <c r="W26" s="11">
        <v>87</v>
      </c>
      <c r="X26" s="11">
        <v>67</v>
      </c>
      <c r="Y26" s="11">
        <v>82</v>
      </c>
      <c r="Z26" s="11">
        <v>77</v>
      </c>
      <c r="AA26" s="11">
        <v>90</v>
      </c>
      <c r="AB26" s="11">
        <v>85</v>
      </c>
      <c r="AC26" s="11">
        <v>83</v>
      </c>
      <c r="AD26" s="11">
        <v>94</v>
      </c>
      <c r="AE26" s="11">
        <v>97</v>
      </c>
      <c r="AF26" s="11">
        <v>88</v>
      </c>
      <c r="AG26" s="15">
        <f t="shared" si="3"/>
        <v>98</v>
      </c>
      <c r="AH26" s="89">
        <f t="shared" si="4"/>
        <v>86.58064516129032</v>
      </c>
      <c r="AI26" s="12" t="s">
        <v>37</v>
      </c>
    </row>
    <row r="27" spans="1:36" x14ac:dyDescent="0.2">
      <c r="A27" s="57" t="s">
        <v>160</v>
      </c>
      <c r="B27" s="11" t="s">
        <v>212</v>
      </c>
      <c r="C27" s="11" t="s">
        <v>212</v>
      </c>
      <c r="D27" s="11" t="s">
        <v>212</v>
      </c>
      <c r="E27" s="11" t="s">
        <v>212</v>
      </c>
      <c r="F27" s="11" t="s">
        <v>212</v>
      </c>
      <c r="G27" s="11" t="s">
        <v>212</v>
      </c>
      <c r="H27" s="11" t="s">
        <v>212</v>
      </c>
      <c r="I27" s="11" t="s">
        <v>212</v>
      </c>
      <c r="J27" s="11" t="s">
        <v>212</v>
      </c>
      <c r="K27" s="11" t="s">
        <v>212</v>
      </c>
      <c r="L27" s="11" t="s">
        <v>212</v>
      </c>
      <c r="M27" s="11" t="s">
        <v>212</v>
      </c>
      <c r="N27" s="11" t="s">
        <v>212</v>
      </c>
      <c r="O27" s="11" t="s">
        <v>212</v>
      </c>
      <c r="P27" s="11" t="s">
        <v>212</v>
      </c>
      <c r="Q27" s="11" t="s">
        <v>212</v>
      </c>
      <c r="R27" s="11" t="s">
        <v>212</v>
      </c>
      <c r="S27" s="11" t="s">
        <v>212</v>
      </c>
      <c r="T27" s="11" t="s">
        <v>212</v>
      </c>
      <c r="U27" s="11" t="s">
        <v>212</v>
      </c>
      <c r="V27" s="11" t="s">
        <v>212</v>
      </c>
      <c r="W27" s="11" t="s">
        <v>212</v>
      </c>
      <c r="X27" s="11" t="s">
        <v>212</v>
      </c>
      <c r="Y27" s="11" t="s">
        <v>212</v>
      </c>
      <c r="Z27" s="11" t="s">
        <v>212</v>
      </c>
      <c r="AA27" s="11" t="s">
        <v>212</v>
      </c>
      <c r="AB27" s="11" t="s">
        <v>212</v>
      </c>
      <c r="AC27" s="11" t="s">
        <v>212</v>
      </c>
      <c r="AD27" s="11" t="s">
        <v>212</v>
      </c>
      <c r="AE27" s="11" t="s">
        <v>212</v>
      </c>
      <c r="AF27" s="11" t="s">
        <v>212</v>
      </c>
      <c r="AG27" s="15">
        <f t="shared" si="3"/>
        <v>0</v>
      </c>
      <c r="AH27" s="89" t="e">
        <f t="shared" si="4"/>
        <v>#DIV/0!</v>
      </c>
      <c r="AJ27" t="s">
        <v>37</v>
      </c>
    </row>
    <row r="28" spans="1:36" x14ac:dyDescent="0.2">
      <c r="A28" s="57" t="s">
        <v>8</v>
      </c>
      <c r="B28" s="11" t="s">
        <v>212</v>
      </c>
      <c r="C28" s="11" t="s">
        <v>212</v>
      </c>
      <c r="D28" s="11" t="s">
        <v>212</v>
      </c>
      <c r="E28" s="11" t="s">
        <v>212</v>
      </c>
      <c r="F28" s="11" t="s">
        <v>212</v>
      </c>
      <c r="G28" s="11" t="s">
        <v>212</v>
      </c>
      <c r="H28" s="11" t="s">
        <v>212</v>
      </c>
      <c r="I28" s="11" t="s">
        <v>212</v>
      </c>
      <c r="J28" s="11" t="s">
        <v>212</v>
      </c>
      <c r="K28" s="11" t="s">
        <v>212</v>
      </c>
      <c r="L28" s="11" t="s">
        <v>212</v>
      </c>
      <c r="M28" s="11" t="s">
        <v>212</v>
      </c>
      <c r="N28" s="11" t="s">
        <v>212</v>
      </c>
      <c r="O28" s="11" t="s">
        <v>212</v>
      </c>
      <c r="P28" s="11" t="s">
        <v>212</v>
      </c>
      <c r="Q28" s="11" t="s">
        <v>212</v>
      </c>
      <c r="R28" s="11" t="s">
        <v>212</v>
      </c>
      <c r="S28" s="11" t="s">
        <v>212</v>
      </c>
      <c r="T28" s="11" t="s">
        <v>212</v>
      </c>
      <c r="U28" s="11" t="s">
        <v>212</v>
      </c>
      <c r="V28" s="11" t="s">
        <v>212</v>
      </c>
      <c r="W28" s="11" t="s">
        <v>212</v>
      </c>
      <c r="X28" s="11" t="s">
        <v>212</v>
      </c>
      <c r="Y28" s="11" t="s">
        <v>212</v>
      </c>
      <c r="Z28" s="11" t="s">
        <v>212</v>
      </c>
      <c r="AA28" s="11" t="s">
        <v>212</v>
      </c>
      <c r="AB28" s="11" t="s">
        <v>212</v>
      </c>
      <c r="AC28" s="11" t="s">
        <v>212</v>
      </c>
      <c r="AD28" s="11" t="s">
        <v>212</v>
      </c>
      <c r="AE28" s="11" t="s">
        <v>212</v>
      </c>
      <c r="AF28" s="11" t="s">
        <v>212</v>
      </c>
      <c r="AG28" s="15">
        <f t="shared" si="3"/>
        <v>0</v>
      </c>
      <c r="AH28" s="89" t="e">
        <f t="shared" si="4"/>
        <v>#DIV/0!</v>
      </c>
      <c r="AJ28" t="s">
        <v>37</v>
      </c>
    </row>
    <row r="29" spans="1:36" x14ac:dyDescent="0.2">
      <c r="A29" s="57" t="s">
        <v>9</v>
      </c>
      <c r="B29" s="11" t="s">
        <v>212</v>
      </c>
      <c r="C29" s="11" t="s">
        <v>212</v>
      </c>
      <c r="D29" s="11" t="s">
        <v>212</v>
      </c>
      <c r="E29" s="11" t="s">
        <v>212</v>
      </c>
      <c r="F29" s="11" t="s">
        <v>212</v>
      </c>
      <c r="G29" s="11" t="s">
        <v>212</v>
      </c>
      <c r="H29" s="11" t="s">
        <v>212</v>
      </c>
      <c r="I29" s="11" t="s">
        <v>212</v>
      </c>
      <c r="J29" s="11" t="s">
        <v>212</v>
      </c>
      <c r="K29" s="11" t="s">
        <v>212</v>
      </c>
      <c r="L29" s="11" t="s">
        <v>212</v>
      </c>
      <c r="M29" s="11" t="s">
        <v>212</v>
      </c>
      <c r="N29" s="11" t="s">
        <v>212</v>
      </c>
      <c r="O29" s="11" t="s">
        <v>212</v>
      </c>
      <c r="P29" s="11" t="s">
        <v>212</v>
      </c>
      <c r="Q29" s="11" t="s">
        <v>212</v>
      </c>
      <c r="R29" s="11" t="s">
        <v>212</v>
      </c>
      <c r="S29" s="11" t="s">
        <v>212</v>
      </c>
      <c r="T29" s="11" t="s">
        <v>212</v>
      </c>
      <c r="U29" s="11" t="s">
        <v>212</v>
      </c>
      <c r="V29" s="11" t="s">
        <v>212</v>
      </c>
      <c r="W29" s="11" t="s">
        <v>212</v>
      </c>
      <c r="X29" s="11" t="s">
        <v>212</v>
      </c>
      <c r="Y29" s="11" t="s">
        <v>212</v>
      </c>
      <c r="Z29" s="11" t="s">
        <v>212</v>
      </c>
      <c r="AA29" s="11" t="s">
        <v>212</v>
      </c>
      <c r="AB29" s="11" t="s">
        <v>212</v>
      </c>
      <c r="AC29" s="11" t="s">
        <v>212</v>
      </c>
      <c r="AD29" s="11" t="s">
        <v>212</v>
      </c>
      <c r="AE29" s="11" t="s">
        <v>212</v>
      </c>
      <c r="AF29" s="11" t="s">
        <v>212</v>
      </c>
      <c r="AG29" s="15">
        <f t="shared" si="3"/>
        <v>0</v>
      </c>
      <c r="AH29" s="89" t="e">
        <f t="shared" si="4"/>
        <v>#DIV/0!</v>
      </c>
      <c r="AJ29" t="s">
        <v>37</v>
      </c>
    </row>
    <row r="30" spans="1:36" x14ac:dyDescent="0.2">
      <c r="A30" s="57" t="s">
        <v>32</v>
      </c>
      <c r="B30" s="11">
        <v>83</v>
      </c>
      <c r="C30" s="11">
        <v>67</v>
      </c>
      <c r="D30" s="11">
        <v>71</v>
      </c>
      <c r="E30" s="11">
        <v>78</v>
      </c>
      <c r="F30" s="11">
        <v>75</v>
      </c>
      <c r="G30" s="11">
        <v>76</v>
      </c>
      <c r="H30" s="11">
        <v>68</v>
      </c>
      <c r="I30" s="11">
        <v>72</v>
      </c>
      <c r="J30" s="11">
        <v>78</v>
      </c>
      <c r="K30" s="11">
        <v>74</v>
      </c>
      <c r="L30" s="11">
        <v>67</v>
      </c>
      <c r="M30" s="11">
        <v>73</v>
      </c>
      <c r="N30" s="11">
        <v>77</v>
      </c>
      <c r="O30" s="11">
        <v>82</v>
      </c>
      <c r="P30" s="11">
        <v>58</v>
      </c>
      <c r="Q30" s="11">
        <v>67</v>
      </c>
      <c r="R30" s="11">
        <v>71</v>
      </c>
      <c r="S30" s="11">
        <v>72</v>
      </c>
      <c r="T30" s="11">
        <v>76</v>
      </c>
      <c r="U30" s="11">
        <v>80</v>
      </c>
      <c r="V30" s="11">
        <v>67</v>
      </c>
      <c r="W30" s="11">
        <v>71</v>
      </c>
      <c r="X30" s="11">
        <v>74</v>
      </c>
      <c r="Y30" s="11">
        <v>75</v>
      </c>
      <c r="Z30" s="11">
        <v>71</v>
      </c>
      <c r="AA30" s="11">
        <v>75</v>
      </c>
      <c r="AB30" s="11">
        <v>75</v>
      </c>
      <c r="AC30" s="11">
        <v>73</v>
      </c>
      <c r="AD30" s="11">
        <v>72</v>
      </c>
      <c r="AE30" s="11">
        <v>80</v>
      </c>
      <c r="AF30" s="11">
        <v>75</v>
      </c>
      <c r="AG30" s="15">
        <f t="shared" si="3"/>
        <v>83</v>
      </c>
      <c r="AH30" s="89">
        <f t="shared" si="4"/>
        <v>73.322580645161295</v>
      </c>
      <c r="AJ30" t="s">
        <v>37</v>
      </c>
    </row>
    <row r="31" spans="1:36" x14ac:dyDescent="0.2">
      <c r="A31" s="57" t="s">
        <v>10</v>
      </c>
      <c r="B31" s="11" t="s">
        <v>212</v>
      </c>
      <c r="C31" s="11" t="s">
        <v>212</v>
      </c>
      <c r="D31" s="11" t="s">
        <v>212</v>
      </c>
      <c r="E31" s="11" t="s">
        <v>212</v>
      </c>
      <c r="F31" s="11" t="s">
        <v>212</v>
      </c>
      <c r="G31" s="11" t="s">
        <v>212</v>
      </c>
      <c r="H31" s="11" t="s">
        <v>212</v>
      </c>
      <c r="I31" s="11" t="s">
        <v>212</v>
      </c>
      <c r="J31" s="11" t="s">
        <v>212</v>
      </c>
      <c r="K31" s="11" t="s">
        <v>212</v>
      </c>
      <c r="L31" s="11" t="s">
        <v>212</v>
      </c>
      <c r="M31" s="11" t="s">
        <v>212</v>
      </c>
      <c r="N31" s="11" t="s">
        <v>212</v>
      </c>
      <c r="O31" s="11" t="s">
        <v>212</v>
      </c>
      <c r="P31" s="11" t="s">
        <v>212</v>
      </c>
      <c r="Q31" s="11" t="s">
        <v>212</v>
      </c>
      <c r="R31" s="11" t="s">
        <v>212</v>
      </c>
      <c r="S31" s="11" t="s">
        <v>212</v>
      </c>
      <c r="T31" s="11" t="s">
        <v>212</v>
      </c>
      <c r="U31" s="11" t="s">
        <v>212</v>
      </c>
      <c r="V31" s="11" t="s">
        <v>212</v>
      </c>
      <c r="W31" s="11" t="s">
        <v>212</v>
      </c>
      <c r="X31" s="11" t="s">
        <v>212</v>
      </c>
      <c r="Y31" s="11" t="s">
        <v>212</v>
      </c>
      <c r="Z31" s="11" t="s">
        <v>212</v>
      </c>
      <c r="AA31" s="11" t="s">
        <v>212</v>
      </c>
      <c r="AB31" s="11" t="s">
        <v>212</v>
      </c>
      <c r="AC31" s="11" t="s">
        <v>212</v>
      </c>
      <c r="AD31" s="11" t="s">
        <v>212</v>
      </c>
      <c r="AE31" s="11" t="s">
        <v>212</v>
      </c>
      <c r="AF31" s="11" t="s">
        <v>212</v>
      </c>
      <c r="AG31" s="15">
        <f t="shared" si="3"/>
        <v>0</v>
      </c>
      <c r="AH31" s="89" t="e">
        <f t="shared" si="4"/>
        <v>#DIV/0!</v>
      </c>
      <c r="AJ31" t="s">
        <v>37</v>
      </c>
    </row>
    <row r="32" spans="1:36" x14ac:dyDescent="0.2">
      <c r="A32" s="57" t="s">
        <v>161</v>
      </c>
      <c r="B32" s="11" t="s">
        <v>212</v>
      </c>
      <c r="C32" s="11" t="s">
        <v>212</v>
      </c>
      <c r="D32" s="11" t="s">
        <v>212</v>
      </c>
      <c r="E32" s="11" t="s">
        <v>212</v>
      </c>
      <c r="F32" s="11" t="s">
        <v>212</v>
      </c>
      <c r="G32" s="11" t="s">
        <v>212</v>
      </c>
      <c r="H32" s="11" t="s">
        <v>212</v>
      </c>
      <c r="I32" s="11" t="s">
        <v>212</v>
      </c>
      <c r="J32" s="11" t="s">
        <v>212</v>
      </c>
      <c r="K32" s="11" t="s">
        <v>212</v>
      </c>
      <c r="L32" s="11" t="s">
        <v>212</v>
      </c>
      <c r="M32" s="11" t="s">
        <v>212</v>
      </c>
      <c r="N32" s="11" t="s">
        <v>212</v>
      </c>
      <c r="O32" s="11" t="s">
        <v>212</v>
      </c>
      <c r="P32" s="11" t="s">
        <v>212</v>
      </c>
      <c r="Q32" s="11" t="s">
        <v>212</v>
      </c>
      <c r="R32" s="11" t="s">
        <v>212</v>
      </c>
      <c r="S32" s="11" t="s">
        <v>212</v>
      </c>
      <c r="T32" s="11" t="s">
        <v>212</v>
      </c>
      <c r="U32" s="11" t="s">
        <v>212</v>
      </c>
      <c r="V32" s="11" t="s">
        <v>212</v>
      </c>
      <c r="W32" s="11" t="s">
        <v>212</v>
      </c>
      <c r="X32" s="11" t="s">
        <v>212</v>
      </c>
      <c r="Y32" s="11" t="s">
        <v>212</v>
      </c>
      <c r="Z32" s="11" t="s">
        <v>212</v>
      </c>
      <c r="AA32" s="11" t="s">
        <v>212</v>
      </c>
      <c r="AB32" s="11" t="s">
        <v>212</v>
      </c>
      <c r="AC32" s="11" t="s">
        <v>212</v>
      </c>
      <c r="AD32" s="11" t="s">
        <v>212</v>
      </c>
      <c r="AE32" s="11" t="s">
        <v>212</v>
      </c>
      <c r="AF32" s="11" t="s">
        <v>212</v>
      </c>
      <c r="AG32" s="15">
        <f t="shared" si="3"/>
        <v>0</v>
      </c>
      <c r="AH32" s="89" t="e">
        <f t="shared" si="4"/>
        <v>#DIV/0!</v>
      </c>
      <c r="AI32" s="12" t="s">
        <v>37</v>
      </c>
    </row>
    <row r="33" spans="1:37" x14ac:dyDescent="0.2">
      <c r="A33" s="57" t="s">
        <v>11</v>
      </c>
      <c r="B33" s="11" t="s">
        <v>212</v>
      </c>
      <c r="C33" s="11" t="s">
        <v>212</v>
      </c>
      <c r="D33" s="11" t="s">
        <v>212</v>
      </c>
      <c r="E33" s="11" t="s">
        <v>212</v>
      </c>
      <c r="F33" s="11" t="s">
        <v>212</v>
      </c>
      <c r="G33" s="11" t="s">
        <v>212</v>
      </c>
      <c r="H33" s="11" t="s">
        <v>212</v>
      </c>
      <c r="I33" s="11" t="s">
        <v>212</v>
      </c>
      <c r="J33" s="11" t="s">
        <v>212</v>
      </c>
      <c r="K33" s="11" t="s">
        <v>212</v>
      </c>
      <c r="L33" s="11" t="s">
        <v>212</v>
      </c>
      <c r="M33" s="11" t="s">
        <v>212</v>
      </c>
      <c r="N33" s="11" t="s">
        <v>212</v>
      </c>
      <c r="O33" s="11" t="s">
        <v>212</v>
      </c>
      <c r="P33" s="11" t="s">
        <v>212</v>
      </c>
      <c r="Q33" s="11" t="s">
        <v>212</v>
      </c>
      <c r="R33" s="11" t="s">
        <v>212</v>
      </c>
      <c r="S33" s="11" t="s">
        <v>212</v>
      </c>
      <c r="T33" s="11" t="s">
        <v>212</v>
      </c>
      <c r="U33" s="11" t="s">
        <v>212</v>
      </c>
      <c r="V33" s="11" t="s">
        <v>212</v>
      </c>
      <c r="W33" s="11" t="s">
        <v>212</v>
      </c>
      <c r="X33" s="11" t="s">
        <v>212</v>
      </c>
      <c r="Y33" s="11" t="s">
        <v>212</v>
      </c>
      <c r="Z33" s="11" t="s">
        <v>212</v>
      </c>
      <c r="AA33" s="11" t="s">
        <v>212</v>
      </c>
      <c r="AB33" s="11" t="s">
        <v>212</v>
      </c>
      <c r="AC33" s="11" t="s">
        <v>212</v>
      </c>
      <c r="AD33" s="11" t="s">
        <v>212</v>
      </c>
      <c r="AE33" s="11" t="s">
        <v>212</v>
      </c>
      <c r="AF33" s="11" t="s">
        <v>212</v>
      </c>
      <c r="AG33" s="15">
        <f t="shared" si="3"/>
        <v>0</v>
      </c>
      <c r="AH33" s="89" t="e">
        <f t="shared" si="4"/>
        <v>#DIV/0!</v>
      </c>
      <c r="AJ33" t="s">
        <v>37</v>
      </c>
      <c r="AK33" t="s">
        <v>37</v>
      </c>
    </row>
    <row r="34" spans="1:37" s="5" customFormat="1" x14ac:dyDescent="0.2">
      <c r="A34" s="57" t="s">
        <v>12</v>
      </c>
      <c r="B34" s="11" t="s">
        <v>212</v>
      </c>
      <c r="C34" s="11" t="s">
        <v>212</v>
      </c>
      <c r="D34" s="11" t="s">
        <v>212</v>
      </c>
      <c r="E34" s="11" t="s">
        <v>212</v>
      </c>
      <c r="F34" s="11" t="s">
        <v>212</v>
      </c>
      <c r="G34" s="11" t="s">
        <v>212</v>
      </c>
      <c r="H34" s="11" t="s">
        <v>212</v>
      </c>
      <c r="I34" s="11" t="s">
        <v>212</v>
      </c>
      <c r="J34" s="11" t="s">
        <v>212</v>
      </c>
      <c r="K34" s="11" t="s">
        <v>212</v>
      </c>
      <c r="L34" s="11" t="s">
        <v>212</v>
      </c>
      <c r="M34" s="11" t="s">
        <v>212</v>
      </c>
      <c r="N34" s="11" t="s">
        <v>212</v>
      </c>
      <c r="O34" s="11" t="s">
        <v>212</v>
      </c>
      <c r="P34" s="11" t="s">
        <v>212</v>
      </c>
      <c r="Q34" s="11" t="s">
        <v>212</v>
      </c>
      <c r="R34" s="11" t="s">
        <v>212</v>
      </c>
      <c r="S34" s="11" t="s">
        <v>212</v>
      </c>
      <c r="T34" s="11" t="s">
        <v>212</v>
      </c>
      <c r="U34" s="11" t="s">
        <v>212</v>
      </c>
      <c r="V34" s="11" t="s">
        <v>212</v>
      </c>
      <c r="W34" s="11" t="s">
        <v>212</v>
      </c>
      <c r="X34" s="11" t="s">
        <v>212</v>
      </c>
      <c r="Y34" s="11" t="s">
        <v>212</v>
      </c>
      <c r="Z34" s="11" t="s">
        <v>212</v>
      </c>
      <c r="AA34" s="11" t="s">
        <v>212</v>
      </c>
      <c r="AB34" s="11" t="s">
        <v>212</v>
      </c>
      <c r="AC34" s="11" t="s">
        <v>212</v>
      </c>
      <c r="AD34" s="11" t="s">
        <v>212</v>
      </c>
      <c r="AE34" s="11" t="s">
        <v>212</v>
      </c>
      <c r="AF34" s="11" t="s">
        <v>212</v>
      </c>
      <c r="AG34" s="15">
        <f t="shared" si="3"/>
        <v>0</v>
      </c>
      <c r="AH34" s="89" t="e">
        <f t="shared" si="4"/>
        <v>#DIV/0!</v>
      </c>
    </row>
    <row r="35" spans="1:37" x14ac:dyDescent="0.2">
      <c r="A35" s="57" t="s">
        <v>13</v>
      </c>
      <c r="B35" s="11" t="s">
        <v>212</v>
      </c>
      <c r="C35" s="11" t="s">
        <v>212</v>
      </c>
      <c r="D35" s="11" t="s">
        <v>212</v>
      </c>
      <c r="E35" s="11" t="s">
        <v>212</v>
      </c>
      <c r="F35" s="11" t="s">
        <v>212</v>
      </c>
      <c r="G35" s="11" t="s">
        <v>212</v>
      </c>
      <c r="H35" s="11" t="s">
        <v>212</v>
      </c>
      <c r="I35" s="11" t="s">
        <v>212</v>
      </c>
      <c r="J35" s="11" t="s">
        <v>212</v>
      </c>
      <c r="K35" s="11" t="s">
        <v>212</v>
      </c>
      <c r="L35" s="11" t="s">
        <v>212</v>
      </c>
      <c r="M35" s="11" t="s">
        <v>212</v>
      </c>
      <c r="N35" s="11" t="s">
        <v>212</v>
      </c>
      <c r="O35" s="11" t="s">
        <v>212</v>
      </c>
      <c r="P35" s="11" t="s">
        <v>212</v>
      </c>
      <c r="Q35" s="11" t="s">
        <v>212</v>
      </c>
      <c r="R35" s="11" t="s">
        <v>212</v>
      </c>
      <c r="S35" s="11" t="s">
        <v>212</v>
      </c>
      <c r="T35" s="11" t="s">
        <v>212</v>
      </c>
      <c r="U35" s="11" t="s">
        <v>212</v>
      </c>
      <c r="V35" s="11" t="s">
        <v>212</v>
      </c>
      <c r="W35" s="11" t="s">
        <v>212</v>
      </c>
      <c r="X35" s="11" t="s">
        <v>212</v>
      </c>
      <c r="Y35" s="11" t="s">
        <v>212</v>
      </c>
      <c r="Z35" s="11" t="s">
        <v>212</v>
      </c>
      <c r="AA35" s="11" t="s">
        <v>212</v>
      </c>
      <c r="AB35" s="11" t="s">
        <v>212</v>
      </c>
      <c r="AC35" s="11" t="s">
        <v>212</v>
      </c>
      <c r="AD35" s="11" t="s">
        <v>212</v>
      </c>
      <c r="AE35" s="11" t="s">
        <v>212</v>
      </c>
      <c r="AF35" s="11" t="s">
        <v>212</v>
      </c>
      <c r="AG35" s="15">
        <f t="shared" si="3"/>
        <v>0</v>
      </c>
      <c r="AH35" s="89" t="e">
        <f t="shared" si="4"/>
        <v>#DIV/0!</v>
      </c>
      <c r="AJ35" t="s">
        <v>37</v>
      </c>
    </row>
    <row r="36" spans="1:37" x14ac:dyDescent="0.2">
      <c r="A36" s="57" t="s">
        <v>162</v>
      </c>
      <c r="B36" s="11" t="s">
        <v>212</v>
      </c>
      <c r="C36" s="11" t="s">
        <v>212</v>
      </c>
      <c r="D36" s="11" t="s">
        <v>212</v>
      </c>
      <c r="E36" s="11" t="s">
        <v>212</v>
      </c>
      <c r="F36" s="11" t="s">
        <v>212</v>
      </c>
      <c r="G36" s="11" t="s">
        <v>212</v>
      </c>
      <c r="H36" s="11" t="s">
        <v>212</v>
      </c>
      <c r="I36" s="11" t="s">
        <v>212</v>
      </c>
      <c r="J36" s="11" t="s">
        <v>212</v>
      </c>
      <c r="K36" s="11" t="s">
        <v>212</v>
      </c>
      <c r="L36" s="11" t="s">
        <v>212</v>
      </c>
      <c r="M36" s="11" t="s">
        <v>212</v>
      </c>
      <c r="N36" s="11" t="s">
        <v>212</v>
      </c>
      <c r="O36" s="11" t="s">
        <v>212</v>
      </c>
      <c r="P36" s="11" t="s">
        <v>212</v>
      </c>
      <c r="Q36" s="11" t="s">
        <v>212</v>
      </c>
      <c r="R36" s="11" t="s">
        <v>212</v>
      </c>
      <c r="S36" s="11" t="s">
        <v>212</v>
      </c>
      <c r="T36" s="11" t="s">
        <v>212</v>
      </c>
      <c r="U36" s="11" t="s">
        <v>212</v>
      </c>
      <c r="V36" s="11" t="s">
        <v>212</v>
      </c>
      <c r="W36" s="11" t="s">
        <v>212</v>
      </c>
      <c r="X36" s="11" t="s">
        <v>212</v>
      </c>
      <c r="Y36" s="11" t="s">
        <v>212</v>
      </c>
      <c r="Z36" s="11" t="s">
        <v>212</v>
      </c>
      <c r="AA36" s="11" t="s">
        <v>212</v>
      </c>
      <c r="AB36" s="11" t="s">
        <v>212</v>
      </c>
      <c r="AC36" s="11" t="s">
        <v>212</v>
      </c>
      <c r="AD36" s="11" t="s">
        <v>212</v>
      </c>
      <c r="AE36" s="11" t="s">
        <v>212</v>
      </c>
      <c r="AF36" s="11" t="s">
        <v>212</v>
      </c>
      <c r="AG36" s="15">
        <f t="shared" si="3"/>
        <v>0</v>
      </c>
      <c r="AH36" s="89" t="e">
        <f t="shared" si="4"/>
        <v>#DIV/0!</v>
      </c>
      <c r="AJ36" t="s">
        <v>37</v>
      </c>
    </row>
    <row r="37" spans="1:37" x14ac:dyDescent="0.2">
      <c r="A37" s="57" t="s">
        <v>133</v>
      </c>
      <c r="B37" s="11" t="s">
        <v>212</v>
      </c>
      <c r="C37" s="11" t="s">
        <v>212</v>
      </c>
      <c r="D37" s="11" t="s">
        <v>212</v>
      </c>
      <c r="E37" s="11" t="s">
        <v>212</v>
      </c>
      <c r="F37" s="11" t="s">
        <v>212</v>
      </c>
      <c r="G37" s="11" t="s">
        <v>212</v>
      </c>
      <c r="H37" s="11" t="s">
        <v>212</v>
      </c>
      <c r="I37" s="11" t="s">
        <v>212</v>
      </c>
      <c r="J37" s="11" t="s">
        <v>212</v>
      </c>
      <c r="K37" s="11" t="s">
        <v>212</v>
      </c>
      <c r="L37" s="11" t="s">
        <v>212</v>
      </c>
      <c r="M37" s="11" t="s">
        <v>212</v>
      </c>
      <c r="N37" s="11" t="s">
        <v>212</v>
      </c>
      <c r="O37" s="11" t="s">
        <v>212</v>
      </c>
      <c r="P37" s="11" t="s">
        <v>212</v>
      </c>
      <c r="Q37" s="11" t="s">
        <v>212</v>
      </c>
      <c r="R37" s="11" t="s">
        <v>212</v>
      </c>
      <c r="S37" s="11" t="s">
        <v>212</v>
      </c>
      <c r="T37" s="11" t="s">
        <v>212</v>
      </c>
      <c r="U37" s="11" t="s">
        <v>212</v>
      </c>
      <c r="V37" s="11" t="s">
        <v>212</v>
      </c>
      <c r="W37" s="11" t="s">
        <v>212</v>
      </c>
      <c r="X37" s="11" t="s">
        <v>212</v>
      </c>
      <c r="Y37" s="11" t="s">
        <v>212</v>
      </c>
      <c r="Z37" s="11" t="s">
        <v>212</v>
      </c>
      <c r="AA37" s="11" t="s">
        <v>212</v>
      </c>
      <c r="AB37" s="11" t="s">
        <v>212</v>
      </c>
      <c r="AC37" s="11" t="s">
        <v>212</v>
      </c>
      <c r="AD37" s="11" t="s">
        <v>212</v>
      </c>
      <c r="AE37" s="11" t="s">
        <v>212</v>
      </c>
      <c r="AF37" s="11" t="s">
        <v>212</v>
      </c>
      <c r="AG37" s="15">
        <f t="shared" si="3"/>
        <v>0</v>
      </c>
      <c r="AH37" s="89" t="e">
        <f t="shared" si="4"/>
        <v>#DIV/0!</v>
      </c>
    </row>
    <row r="38" spans="1:37" x14ac:dyDescent="0.2">
      <c r="A38" s="57" t="s">
        <v>14</v>
      </c>
      <c r="B38" s="11">
        <v>88</v>
      </c>
      <c r="C38" s="11">
        <v>88</v>
      </c>
      <c r="D38" s="11">
        <v>73</v>
      </c>
      <c r="E38" s="11">
        <v>87</v>
      </c>
      <c r="F38" s="11">
        <v>86</v>
      </c>
      <c r="G38" s="11">
        <v>88</v>
      </c>
      <c r="H38" s="11">
        <v>80</v>
      </c>
      <c r="I38" s="11">
        <v>83</v>
      </c>
      <c r="J38" s="11">
        <v>85</v>
      </c>
      <c r="K38" s="11">
        <v>73</v>
      </c>
      <c r="L38" s="11">
        <v>71</v>
      </c>
      <c r="M38" s="11">
        <v>72</v>
      </c>
      <c r="N38" s="11">
        <v>88</v>
      </c>
      <c r="O38" s="11">
        <v>88</v>
      </c>
      <c r="P38" s="11">
        <v>68</v>
      </c>
      <c r="Q38" s="11">
        <v>62</v>
      </c>
      <c r="R38" s="11">
        <v>84</v>
      </c>
      <c r="S38" s="11">
        <v>87</v>
      </c>
      <c r="T38" s="11">
        <v>82</v>
      </c>
      <c r="U38" s="11">
        <v>82</v>
      </c>
      <c r="V38" s="11">
        <v>79</v>
      </c>
      <c r="W38" s="11">
        <v>84</v>
      </c>
      <c r="X38" s="11">
        <v>84</v>
      </c>
      <c r="Y38" s="11">
        <v>81</v>
      </c>
      <c r="Z38" s="11">
        <v>84</v>
      </c>
      <c r="AA38" s="11">
        <v>83</v>
      </c>
      <c r="AB38" s="11">
        <v>88</v>
      </c>
      <c r="AC38" s="11">
        <v>78</v>
      </c>
      <c r="AD38" s="11">
        <v>79</v>
      </c>
      <c r="AE38" s="11">
        <v>75</v>
      </c>
      <c r="AF38" s="11">
        <v>85</v>
      </c>
      <c r="AG38" s="15">
        <f t="shared" si="3"/>
        <v>88</v>
      </c>
      <c r="AH38" s="89">
        <f t="shared" si="4"/>
        <v>81.129032258064512</v>
      </c>
    </row>
    <row r="39" spans="1:37" x14ac:dyDescent="0.2">
      <c r="A39" s="57" t="s">
        <v>163</v>
      </c>
      <c r="B39" s="11" t="s">
        <v>212</v>
      </c>
      <c r="C39" s="11" t="s">
        <v>212</v>
      </c>
      <c r="D39" s="11" t="s">
        <v>212</v>
      </c>
      <c r="E39" s="11" t="s">
        <v>212</v>
      </c>
      <c r="F39" s="11" t="s">
        <v>212</v>
      </c>
      <c r="G39" s="11" t="s">
        <v>212</v>
      </c>
      <c r="H39" s="11" t="s">
        <v>212</v>
      </c>
      <c r="I39" s="11" t="s">
        <v>212</v>
      </c>
      <c r="J39" s="11" t="s">
        <v>212</v>
      </c>
      <c r="K39" s="11" t="s">
        <v>212</v>
      </c>
      <c r="L39" s="11" t="s">
        <v>212</v>
      </c>
      <c r="M39" s="11" t="s">
        <v>212</v>
      </c>
      <c r="N39" s="11" t="s">
        <v>212</v>
      </c>
      <c r="O39" s="11" t="s">
        <v>212</v>
      </c>
      <c r="P39" s="11" t="s">
        <v>212</v>
      </c>
      <c r="Q39" s="11" t="s">
        <v>212</v>
      </c>
      <c r="R39" s="11" t="s">
        <v>212</v>
      </c>
      <c r="S39" s="11" t="s">
        <v>212</v>
      </c>
      <c r="T39" s="11" t="s">
        <v>212</v>
      </c>
      <c r="U39" s="11" t="s">
        <v>212</v>
      </c>
      <c r="V39" s="11" t="s">
        <v>212</v>
      </c>
      <c r="W39" s="11" t="s">
        <v>212</v>
      </c>
      <c r="X39" s="11" t="s">
        <v>212</v>
      </c>
      <c r="Y39" s="11" t="s">
        <v>212</v>
      </c>
      <c r="Z39" s="11" t="s">
        <v>212</v>
      </c>
      <c r="AA39" s="11" t="s">
        <v>212</v>
      </c>
      <c r="AB39" s="11" t="s">
        <v>212</v>
      </c>
      <c r="AC39" s="11" t="s">
        <v>212</v>
      </c>
      <c r="AD39" s="11" t="s">
        <v>212</v>
      </c>
      <c r="AE39" s="11" t="s">
        <v>212</v>
      </c>
      <c r="AF39" s="11" t="s">
        <v>212</v>
      </c>
      <c r="AG39" s="15">
        <f t="shared" si="3"/>
        <v>0</v>
      </c>
      <c r="AH39" s="89" t="e">
        <f t="shared" si="4"/>
        <v>#DIV/0!</v>
      </c>
    </row>
    <row r="40" spans="1:37" x14ac:dyDescent="0.2">
      <c r="A40" s="57" t="s">
        <v>15</v>
      </c>
      <c r="B40" s="11">
        <v>92</v>
      </c>
      <c r="C40" s="11">
        <v>79</v>
      </c>
      <c r="D40" s="11">
        <v>82</v>
      </c>
      <c r="E40" s="11">
        <v>81</v>
      </c>
      <c r="F40" s="11">
        <v>77</v>
      </c>
      <c r="G40" s="11">
        <v>85</v>
      </c>
      <c r="H40" s="11">
        <v>58</v>
      </c>
      <c r="I40" s="11">
        <v>65</v>
      </c>
      <c r="J40" s="11">
        <v>77</v>
      </c>
      <c r="K40" s="11">
        <v>82</v>
      </c>
      <c r="L40" s="11">
        <v>70</v>
      </c>
      <c r="M40" s="11">
        <v>96</v>
      </c>
      <c r="N40" s="11">
        <v>90</v>
      </c>
      <c r="O40" s="11">
        <v>96</v>
      </c>
      <c r="P40" s="11">
        <v>70</v>
      </c>
      <c r="Q40" s="11">
        <v>97</v>
      </c>
      <c r="R40" s="11">
        <v>97</v>
      </c>
      <c r="S40" s="11">
        <v>86</v>
      </c>
      <c r="T40" s="11">
        <v>96</v>
      </c>
      <c r="U40" s="11">
        <v>85</v>
      </c>
      <c r="V40" s="11">
        <v>81</v>
      </c>
      <c r="W40" s="11">
        <v>66</v>
      </c>
      <c r="X40" s="11">
        <v>67</v>
      </c>
      <c r="Y40" s="11">
        <v>68</v>
      </c>
      <c r="Z40" s="11">
        <v>64</v>
      </c>
      <c r="AA40" s="11">
        <v>55</v>
      </c>
      <c r="AB40" s="11">
        <v>63</v>
      </c>
      <c r="AC40" s="11">
        <v>67</v>
      </c>
      <c r="AD40" s="11">
        <v>94</v>
      </c>
      <c r="AE40" s="11">
        <v>73</v>
      </c>
      <c r="AF40" s="11">
        <v>62</v>
      </c>
      <c r="AG40" s="15">
        <f t="shared" si="3"/>
        <v>97</v>
      </c>
      <c r="AH40" s="89">
        <f t="shared" si="4"/>
        <v>78.096774193548384</v>
      </c>
      <c r="AI40" s="12" t="s">
        <v>37</v>
      </c>
      <c r="AJ40" s="12" t="s">
        <v>37</v>
      </c>
    </row>
    <row r="41" spans="1:37" x14ac:dyDescent="0.2">
      <c r="A41" s="57" t="s">
        <v>16</v>
      </c>
      <c r="B41" s="11" t="s">
        <v>212</v>
      </c>
      <c r="C41" s="11" t="s">
        <v>212</v>
      </c>
      <c r="D41" s="11" t="s">
        <v>212</v>
      </c>
      <c r="E41" s="11" t="s">
        <v>212</v>
      </c>
      <c r="F41" s="11" t="s">
        <v>212</v>
      </c>
      <c r="G41" s="11" t="s">
        <v>212</v>
      </c>
      <c r="H41" s="11" t="s">
        <v>212</v>
      </c>
      <c r="I41" s="11" t="s">
        <v>212</v>
      </c>
      <c r="J41" s="11" t="s">
        <v>212</v>
      </c>
      <c r="K41" s="11" t="s">
        <v>212</v>
      </c>
      <c r="L41" s="11" t="s">
        <v>212</v>
      </c>
      <c r="M41" s="11" t="s">
        <v>212</v>
      </c>
      <c r="N41" s="11" t="s">
        <v>212</v>
      </c>
      <c r="O41" s="11" t="s">
        <v>212</v>
      </c>
      <c r="P41" s="11" t="s">
        <v>212</v>
      </c>
      <c r="Q41" s="11" t="s">
        <v>212</v>
      </c>
      <c r="R41" s="11" t="s">
        <v>212</v>
      </c>
      <c r="S41" s="11" t="s">
        <v>212</v>
      </c>
      <c r="T41" s="11" t="s">
        <v>212</v>
      </c>
      <c r="U41" s="11" t="s">
        <v>212</v>
      </c>
      <c r="V41" s="11" t="s">
        <v>212</v>
      </c>
      <c r="W41" s="11" t="s">
        <v>212</v>
      </c>
      <c r="X41" s="11" t="s">
        <v>212</v>
      </c>
      <c r="Y41" s="11" t="s">
        <v>212</v>
      </c>
      <c r="Z41" s="11" t="s">
        <v>212</v>
      </c>
      <c r="AA41" s="11" t="s">
        <v>212</v>
      </c>
      <c r="AB41" s="11" t="s">
        <v>212</v>
      </c>
      <c r="AC41" s="11" t="s">
        <v>212</v>
      </c>
      <c r="AD41" s="11" t="s">
        <v>212</v>
      </c>
      <c r="AE41" s="11" t="s">
        <v>212</v>
      </c>
      <c r="AF41" s="11" t="s">
        <v>212</v>
      </c>
      <c r="AG41" s="15">
        <f t="shared" si="3"/>
        <v>0</v>
      </c>
      <c r="AH41" s="89" t="e">
        <f t="shared" si="4"/>
        <v>#DIV/0!</v>
      </c>
    </row>
    <row r="42" spans="1:37" x14ac:dyDescent="0.2">
      <c r="A42" s="57" t="s">
        <v>164</v>
      </c>
      <c r="B42" s="11">
        <v>99</v>
      </c>
      <c r="C42" s="11">
        <v>94</v>
      </c>
      <c r="D42" s="11">
        <v>98</v>
      </c>
      <c r="E42" s="11">
        <v>88</v>
      </c>
      <c r="F42" s="11">
        <v>91</v>
      </c>
      <c r="G42" s="11">
        <v>92</v>
      </c>
      <c r="H42" s="11">
        <v>94</v>
      </c>
      <c r="I42" s="11">
        <v>91</v>
      </c>
      <c r="J42" s="11">
        <v>83</v>
      </c>
      <c r="K42" s="11">
        <v>88</v>
      </c>
      <c r="L42" s="11">
        <v>87</v>
      </c>
      <c r="M42" s="11">
        <v>98</v>
      </c>
      <c r="N42" s="11">
        <v>99</v>
      </c>
      <c r="O42" s="11">
        <v>100</v>
      </c>
      <c r="P42" s="11">
        <v>84</v>
      </c>
      <c r="Q42" s="11">
        <v>74</v>
      </c>
      <c r="R42" s="11">
        <v>88</v>
      </c>
      <c r="S42" s="11">
        <v>92</v>
      </c>
      <c r="T42" s="11">
        <v>96</v>
      </c>
      <c r="U42" s="11">
        <v>98</v>
      </c>
      <c r="V42" s="11">
        <v>92</v>
      </c>
      <c r="W42" s="11">
        <v>79</v>
      </c>
      <c r="X42" s="11">
        <v>88</v>
      </c>
      <c r="Y42" s="11">
        <v>79</v>
      </c>
      <c r="Z42" s="11">
        <v>87</v>
      </c>
      <c r="AA42" s="11">
        <v>80</v>
      </c>
      <c r="AB42" s="11">
        <v>87</v>
      </c>
      <c r="AC42" s="11">
        <v>92</v>
      </c>
      <c r="AD42" s="11">
        <v>75</v>
      </c>
      <c r="AE42" s="11">
        <v>76</v>
      </c>
      <c r="AF42" s="11">
        <v>88</v>
      </c>
      <c r="AG42" s="15">
        <f t="shared" si="3"/>
        <v>100</v>
      </c>
      <c r="AH42" s="89">
        <f t="shared" si="4"/>
        <v>88.935483870967744</v>
      </c>
    </row>
    <row r="43" spans="1:37" x14ac:dyDescent="0.2">
      <c r="A43" s="57" t="s">
        <v>17</v>
      </c>
      <c r="B43" s="11">
        <v>97</v>
      </c>
      <c r="C43" s="11">
        <v>89</v>
      </c>
      <c r="D43" s="11">
        <v>93</v>
      </c>
      <c r="E43" s="11">
        <v>87</v>
      </c>
      <c r="F43" s="11">
        <v>94</v>
      </c>
      <c r="G43" s="11">
        <v>92</v>
      </c>
      <c r="H43" s="11">
        <v>92</v>
      </c>
      <c r="I43" s="11">
        <v>96</v>
      </c>
      <c r="J43" s="11">
        <v>81</v>
      </c>
      <c r="K43" s="11">
        <v>78</v>
      </c>
      <c r="L43" s="11">
        <v>85</v>
      </c>
      <c r="M43" s="11">
        <v>96</v>
      </c>
      <c r="N43" s="11">
        <v>99</v>
      </c>
      <c r="O43" s="11">
        <v>94</v>
      </c>
      <c r="P43" s="11">
        <v>78</v>
      </c>
      <c r="Q43" s="11">
        <v>82</v>
      </c>
      <c r="R43" s="11">
        <v>88</v>
      </c>
      <c r="S43" s="11">
        <v>93</v>
      </c>
      <c r="T43" s="11">
        <v>99</v>
      </c>
      <c r="U43" s="11">
        <v>99</v>
      </c>
      <c r="V43" s="11">
        <v>81</v>
      </c>
      <c r="W43" s="11">
        <v>85</v>
      </c>
      <c r="X43" s="11">
        <v>94</v>
      </c>
      <c r="Y43" s="11">
        <v>90</v>
      </c>
      <c r="Z43" s="11">
        <v>85</v>
      </c>
      <c r="AA43" s="11">
        <v>91</v>
      </c>
      <c r="AB43" s="11">
        <v>89</v>
      </c>
      <c r="AC43" s="11">
        <v>96</v>
      </c>
      <c r="AD43" s="11">
        <v>83</v>
      </c>
      <c r="AE43" s="11">
        <v>99</v>
      </c>
      <c r="AF43" s="11">
        <v>95</v>
      </c>
      <c r="AG43" s="15">
        <f t="shared" si="3"/>
        <v>99</v>
      </c>
      <c r="AH43" s="89">
        <f t="shared" si="4"/>
        <v>90.322580645161295</v>
      </c>
    </row>
    <row r="44" spans="1:37" x14ac:dyDescent="0.2">
      <c r="A44" s="57" t="s">
        <v>146</v>
      </c>
      <c r="B44" s="11">
        <v>100</v>
      </c>
      <c r="C44" s="11">
        <v>95</v>
      </c>
      <c r="D44" s="11">
        <v>100</v>
      </c>
      <c r="E44" s="11">
        <v>99</v>
      </c>
      <c r="F44" s="11">
        <v>100</v>
      </c>
      <c r="G44" s="11">
        <v>100</v>
      </c>
      <c r="H44" s="11">
        <v>93</v>
      </c>
      <c r="I44" s="11">
        <v>100</v>
      </c>
      <c r="J44" s="11">
        <v>84</v>
      </c>
      <c r="K44" s="11">
        <v>71</v>
      </c>
      <c r="L44" s="11">
        <v>76</v>
      </c>
      <c r="M44" s="11">
        <v>100</v>
      </c>
      <c r="N44" s="11">
        <v>100</v>
      </c>
      <c r="O44" s="11">
        <v>100</v>
      </c>
      <c r="P44" s="11">
        <v>92</v>
      </c>
      <c r="Q44" s="11">
        <v>83</v>
      </c>
      <c r="R44" s="11">
        <v>96</v>
      </c>
      <c r="S44" s="11">
        <v>100</v>
      </c>
      <c r="T44" s="11">
        <v>100</v>
      </c>
      <c r="U44" s="11">
        <v>100</v>
      </c>
      <c r="V44" s="11">
        <v>79</v>
      </c>
      <c r="W44" s="11">
        <v>69</v>
      </c>
      <c r="X44" s="11">
        <v>82</v>
      </c>
      <c r="Y44" s="11">
        <v>58</v>
      </c>
      <c r="Z44" s="11">
        <v>70</v>
      </c>
      <c r="AA44" s="11">
        <v>88</v>
      </c>
      <c r="AB44" s="11">
        <v>73</v>
      </c>
      <c r="AC44" s="11">
        <v>95</v>
      </c>
      <c r="AD44" s="11">
        <v>98</v>
      </c>
      <c r="AE44" s="11">
        <v>100</v>
      </c>
      <c r="AF44" s="11">
        <v>85</v>
      </c>
      <c r="AG44" s="15">
        <f t="shared" si="3"/>
        <v>100</v>
      </c>
      <c r="AH44" s="89">
        <f t="shared" si="4"/>
        <v>89.870967741935488</v>
      </c>
    </row>
    <row r="45" spans="1:37" x14ac:dyDescent="0.2">
      <c r="A45" s="57" t="s">
        <v>18</v>
      </c>
      <c r="B45" s="11" t="s">
        <v>212</v>
      </c>
      <c r="C45" s="11" t="s">
        <v>212</v>
      </c>
      <c r="D45" s="11" t="s">
        <v>212</v>
      </c>
      <c r="E45" s="11" t="s">
        <v>212</v>
      </c>
      <c r="F45" s="11" t="s">
        <v>212</v>
      </c>
      <c r="G45" s="11" t="s">
        <v>212</v>
      </c>
      <c r="H45" s="11" t="s">
        <v>212</v>
      </c>
      <c r="I45" s="11" t="s">
        <v>212</v>
      </c>
      <c r="J45" s="11" t="s">
        <v>212</v>
      </c>
      <c r="K45" s="11" t="s">
        <v>212</v>
      </c>
      <c r="L45" s="11" t="s">
        <v>212</v>
      </c>
      <c r="M45" s="11" t="s">
        <v>212</v>
      </c>
      <c r="N45" s="11" t="s">
        <v>212</v>
      </c>
      <c r="O45" s="11" t="s">
        <v>212</v>
      </c>
      <c r="P45" s="11" t="s">
        <v>212</v>
      </c>
      <c r="Q45" s="11" t="s">
        <v>212</v>
      </c>
      <c r="R45" s="11" t="s">
        <v>212</v>
      </c>
      <c r="S45" s="11" t="s">
        <v>212</v>
      </c>
      <c r="T45" s="11" t="s">
        <v>212</v>
      </c>
      <c r="U45" s="11" t="s">
        <v>212</v>
      </c>
      <c r="V45" s="11" t="s">
        <v>212</v>
      </c>
      <c r="W45" s="11" t="s">
        <v>212</v>
      </c>
      <c r="X45" s="11" t="s">
        <v>212</v>
      </c>
      <c r="Y45" s="11" t="s">
        <v>212</v>
      </c>
      <c r="Z45" s="11" t="s">
        <v>212</v>
      </c>
      <c r="AA45" s="11" t="s">
        <v>212</v>
      </c>
      <c r="AB45" s="11" t="s">
        <v>212</v>
      </c>
      <c r="AC45" s="11" t="s">
        <v>212</v>
      </c>
      <c r="AD45" s="11" t="s">
        <v>212</v>
      </c>
      <c r="AE45" s="11" t="s">
        <v>212</v>
      </c>
      <c r="AF45" s="11" t="s">
        <v>212</v>
      </c>
      <c r="AG45" s="15">
        <f t="shared" si="3"/>
        <v>0</v>
      </c>
      <c r="AH45" s="89" t="e">
        <f t="shared" si="4"/>
        <v>#DIV/0!</v>
      </c>
      <c r="AJ45" t="s">
        <v>37</v>
      </c>
    </row>
    <row r="46" spans="1:37" x14ac:dyDescent="0.2">
      <c r="A46" s="57" t="s">
        <v>151</v>
      </c>
      <c r="B46" s="11" t="s">
        <v>212</v>
      </c>
      <c r="C46" s="11" t="s">
        <v>212</v>
      </c>
      <c r="D46" s="11" t="s">
        <v>212</v>
      </c>
      <c r="E46" s="11" t="s">
        <v>212</v>
      </c>
      <c r="F46" s="11" t="s">
        <v>212</v>
      </c>
      <c r="G46" s="11" t="s">
        <v>212</v>
      </c>
      <c r="H46" s="11" t="s">
        <v>212</v>
      </c>
      <c r="I46" s="11" t="s">
        <v>212</v>
      </c>
      <c r="J46" s="11" t="s">
        <v>212</v>
      </c>
      <c r="K46" s="11" t="s">
        <v>212</v>
      </c>
      <c r="L46" s="11" t="s">
        <v>212</v>
      </c>
      <c r="M46" s="11" t="s">
        <v>212</v>
      </c>
      <c r="N46" s="11" t="s">
        <v>212</v>
      </c>
      <c r="O46" s="11" t="s">
        <v>212</v>
      </c>
      <c r="P46" s="11" t="s">
        <v>212</v>
      </c>
      <c r="Q46" s="11" t="s">
        <v>212</v>
      </c>
      <c r="R46" s="11" t="s">
        <v>212</v>
      </c>
      <c r="S46" s="11" t="s">
        <v>212</v>
      </c>
      <c r="T46" s="11" t="s">
        <v>212</v>
      </c>
      <c r="U46" s="11" t="s">
        <v>212</v>
      </c>
      <c r="V46" s="11" t="s">
        <v>212</v>
      </c>
      <c r="W46" s="11" t="s">
        <v>212</v>
      </c>
      <c r="X46" s="11" t="s">
        <v>212</v>
      </c>
      <c r="Y46" s="11" t="s">
        <v>212</v>
      </c>
      <c r="Z46" s="11" t="s">
        <v>212</v>
      </c>
      <c r="AA46" s="11" t="s">
        <v>212</v>
      </c>
      <c r="AB46" s="11" t="s">
        <v>212</v>
      </c>
      <c r="AC46" s="11" t="s">
        <v>212</v>
      </c>
      <c r="AD46" s="11" t="s">
        <v>212</v>
      </c>
      <c r="AE46" s="11" t="s">
        <v>212</v>
      </c>
      <c r="AF46" s="11" t="s">
        <v>212</v>
      </c>
      <c r="AG46" s="15">
        <f t="shared" si="3"/>
        <v>0</v>
      </c>
      <c r="AH46" s="89" t="e">
        <f t="shared" si="4"/>
        <v>#DIV/0!</v>
      </c>
      <c r="AJ46" t="s">
        <v>37</v>
      </c>
    </row>
    <row r="47" spans="1:37" x14ac:dyDescent="0.2">
      <c r="A47" s="57" t="s">
        <v>19</v>
      </c>
      <c r="B47" s="11" t="s">
        <v>212</v>
      </c>
      <c r="C47" s="11" t="s">
        <v>212</v>
      </c>
      <c r="D47" s="11" t="s">
        <v>212</v>
      </c>
      <c r="E47" s="11" t="s">
        <v>212</v>
      </c>
      <c r="F47" s="11" t="s">
        <v>212</v>
      </c>
      <c r="G47" s="11" t="s">
        <v>212</v>
      </c>
      <c r="H47" s="11" t="s">
        <v>212</v>
      </c>
      <c r="I47" s="11" t="s">
        <v>212</v>
      </c>
      <c r="J47" s="11" t="s">
        <v>212</v>
      </c>
      <c r="K47" s="11" t="s">
        <v>212</v>
      </c>
      <c r="L47" s="11" t="s">
        <v>212</v>
      </c>
      <c r="M47" s="11" t="s">
        <v>212</v>
      </c>
      <c r="N47" s="11" t="s">
        <v>212</v>
      </c>
      <c r="O47" s="11" t="s">
        <v>212</v>
      </c>
      <c r="P47" s="11" t="s">
        <v>212</v>
      </c>
      <c r="Q47" s="11" t="s">
        <v>212</v>
      </c>
      <c r="R47" s="11" t="s">
        <v>212</v>
      </c>
      <c r="S47" s="11" t="s">
        <v>212</v>
      </c>
      <c r="T47" s="11" t="s">
        <v>212</v>
      </c>
      <c r="U47" s="11" t="s">
        <v>212</v>
      </c>
      <c r="V47" s="11" t="s">
        <v>212</v>
      </c>
      <c r="W47" s="11" t="s">
        <v>212</v>
      </c>
      <c r="X47" s="11" t="s">
        <v>212</v>
      </c>
      <c r="Y47" s="11" t="s">
        <v>212</v>
      </c>
      <c r="Z47" s="11" t="s">
        <v>212</v>
      </c>
      <c r="AA47" s="11" t="s">
        <v>212</v>
      </c>
      <c r="AB47" s="11" t="s">
        <v>212</v>
      </c>
      <c r="AC47" s="11" t="s">
        <v>212</v>
      </c>
      <c r="AD47" s="11" t="s">
        <v>212</v>
      </c>
      <c r="AE47" s="11" t="s">
        <v>212</v>
      </c>
      <c r="AF47" s="11" t="s">
        <v>212</v>
      </c>
      <c r="AG47" s="15">
        <f t="shared" si="3"/>
        <v>0</v>
      </c>
      <c r="AH47" s="89" t="e">
        <f t="shared" si="4"/>
        <v>#DIV/0!</v>
      </c>
      <c r="AI47" s="12" t="s">
        <v>37</v>
      </c>
      <c r="AJ47" t="s">
        <v>37</v>
      </c>
    </row>
    <row r="48" spans="1:37" x14ac:dyDescent="0.2">
      <c r="A48" s="57" t="s">
        <v>22</v>
      </c>
      <c r="B48" s="11" t="s">
        <v>212</v>
      </c>
      <c r="C48" s="11" t="s">
        <v>212</v>
      </c>
      <c r="D48" s="11" t="s">
        <v>212</v>
      </c>
      <c r="E48" s="11" t="s">
        <v>212</v>
      </c>
      <c r="F48" s="11" t="s">
        <v>212</v>
      </c>
      <c r="G48" s="11" t="s">
        <v>212</v>
      </c>
      <c r="H48" s="11" t="s">
        <v>212</v>
      </c>
      <c r="I48" s="11" t="s">
        <v>212</v>
      </c>
      <c r="J48" s="11" t="s">
        <v>212</v>
      </c>
      <c r="K48" s="11" t="s">
        <v>212</v>
      </c>
      <c r="L48" s="11" t="s">
        <v>212</v>
      </c>
      <c r="M48" s="11" t="s">
        <v>212</v>
      </c>
      <c r="N48" s="11" t="s">
        <v>212</v>
      </c>
      <c r="O48" s="11" t="s">
        <v>212</v>
      </c>
      <c r="P48" s="11" t="s">
        <v>212</v>
      </c>
      <c r="Q48" s="11" t="s">
        <v>212</v>
      </c>
      <c r="R48" s="11" t="s">
        <v>212</v>
      </c>
      <c r="S48" s="11" t="s">
        <v>212</v>
      </c>
      <c r="T48" s="11" t="s">
        <v>212</v>
      </c>
      <c r="U48" s="11" t="s">
        <v>212</v>
      </c>
      <c r="V48" s="11" t="s">
        <v>212</v>
      </c>
      <c r="W48" s="11" t="s">
        <v>212</v>
      </c>
      <c r="X48" s="11" t="s">
        <v>212</v>
      </c>
      <c r="Y48" s="11" t="s">
        <v>212</v>
      </c>
      <c r="Z48" s="11" t="s">
        <v>212</v>
      </c>
      <c r="AA48" s="11" t="s">
        <v>212</v>
      </c>
      <c r="AB48" s="11" t="s">
        <v>212</v>
      </c>
      <c r="AC48" s="11" t="s">
        <v>212</v>
      </c>
      <c r="AD48" s="11" t="s">
        <v>212</v>
      </c>
      <c r="AE48" s="11" t="s">
        <v>212</v>
      </c>
      <c r="AF48" s="11" t="s">
        <v>212</v>
      </c>
      <c r="AG48" s="15">
        <f t="shared" si="3"/>
        <v>0</v>
      </c>
      <c r="AH48" s="89" t="e">
        <f t="shared" si="4"/>
        <v>#DIV/0!</v>
      </c>
      <c r="AJ48" t="s">
        <v>37</v>
      </c>
    </row>
    <row r="49" spans="1:36" x14ac:dyDescent="0.2">
      <c r="A49" s="57" t="s">
        <v>34</v>
      </c>
      <c r="B49" s="11">
        <v>74</v>
      </c>
      <c r="C49" s="11">
        <v>71</v>
      </c>
      <c r="D49" s="11">
        <v>81</v>
      </c>
      <c r="E49" s="11">
        <v>63</v>
      </c>
      <c r="F49" s="11">
        <v>69</v>
      </c>
      <c r="G49" s="11">
        <v>61</v>
      </c>
      <c r="H49" s="11">
        <v>65</v>
      </c>
      <c r="I49" s="11">
        <v>67</v>
      </c>
      <c r="J49" s="11">
        <v>61</v>
      </c>
      <c r="K49" s="11">
        <v>69</v>
      </c>
      <c r="L49" s="11">
        <v>66</v>
      </c>
      <c r="M49" s="11">
        <v>77</v>
      </c>
      <c r="N49" s="11">
        <v>93</v>
      </c>
      <c r="O49" s="11">
        <v>80</v>
      </c>
      <c r="P49" s="11">
        <v>67</v>
      </c>
      <c r="Q49" s="11">
        <v>70</v>
      </c>
      <c r="R49" s="11">
        <v>94</v>
      </c>
      <c r="S49" s="11">
        <v>81</v>
      </c>
      <c r="T49" s="11">
        <v>77</v>
      </c>
      <c r="U49" s="11">
        <v>60</v>
      </c>
      <c r="V49" s="11">
        <v>63</v>
      </c>
      <c r="W49" s="11">
        <v>61</v>
      </c>
      <c r="X49" s="11">
        <v>78</v>
      </c>
      <c r="Y49" s="11">
        <v>53</v>
      </c>
      <c r="Z49" s="11">
        <v>56</v>
      </c>
      <c r="AA49" s="11">
        <v>56</v>
      </c>
      <c r="AB49" s="11">
        <v>63</v>
      </c>
      <c r="AC49" s="11">
        <v>63</v>
      </c>
      <c r="AD49" s="11">
        <v>72</v>
      </c>
      <c r="AE49" s="11">
        <v>97</v>
      </c>
      <c r="AF49" s="11">
        <v>79</v>
      </c>
      <c r="AG49" s="15">
        <f t="shared" si="3"/>
        <v>97</v>
      </c>
      <c r="AH49" s="89">
        <f t="shared" si="4"/>
        <v>70.548387096774192</v>
      </c>
      <c r="AI49" s="12" t="s">
        <v>37</v>
      </c>
      <c r="AJ49" t="s">
        <v>37</v>
      </c>
    </row>
    <row r="50" spans="1:36" x14ac:dyDescent="0.2">
      <c r="A50" s="57" t="s">
        <v>20</v>
      </c>
      <c r="B50" s="11">
        <v>86</v>
      </c>
      <c r="C50" s="11">
        <v>93</v>
      </c>
      <c r="D50" s="11">
        <v>89</v>
      </c>
      <c r="E50" s="11">
        <v>90</v>
      </c>
      <c r="F50" s="11">
        <v>94</v>
      </c>
      <c r="G50" s="11">
        <v>89</v>
      </c>
      <c r="H50" s="11">
        <v>87</v>
      </c>
      <c r="I50" s="11">
        <v>86</v>
      </c>
      <c r="J50" s="11">
        <v>67</v>
      </c>
      <c r="K50" s="11">
        <v>73</v>
      </c>
      <c r="L50" s="11">
        <v>72</v>
      </c>
      <c r="M50" s="11">
        <v>85</v>
      </c>
      <c r="N50" s="11">
        <v>85</v>
      </c>
      <c r="O50" s="11">
        <v>83</v>
      </c>
      <c r="P50" s="11">
        <v>77</v>
      </c>
      <c r="Q50" s="11">
        <v>64</v>
      </c>
      <c r="R50" s="11">
        <v>81</v>
      </c>
      <c r="S50" s="11">
        <v>81</v>
      </c>
      <c r="T50" s="11">
        <v>87</v>
      </c>
      <c r="U50" s="11">
        <v>78</v>
      </c>
      <c r="V50" s="11">
        <v>80</v>
      </c>
      <c r="W50" s="11">
        <v>83</v>
      </c>
      <c r="X50" s="11">
        <v>81</v>
      </c>
      <c r="Y50" s="11">
        <v>74</v>
      </c>
      <c r="Z50" s="11">
        <v>69</v>
      </c>
      <c r="AA50" s="11">
        <v>71</v>
      </c>
      <c r="AB50" s="11">
        <v>71</v>
      </c>
      <c r="AC50" s="11">
        <v>89</v>
      </c>
      <c r="AD50" s="11">
        <v>60</v>
      </c>
      <c r="AE50" s="11">
        <v>69</v>
      </c>
      <c r="AF50" s="11">
        <v>71</v>
      </c>
      <c r="AG50" s="15">
        <f t="shared" si="3"/>
        <v>94</v>
      </c>
      <c r="AH50" s="89">
        <f t="shared" si="4"/>
        <v>79.516129032258064</v>
      </c>
    </row>
    <row r="51" spans="1:36" s="5" customFormat="1" ht="17.100000000000001" customHeight="1" x14ac:dyDescent="0.2">
      <c r="A51" s="58" t="s">
        <v>23</v>
      </c>
      <c r="B51" s="13">
        <f t="shared" ref="B51:AG51" si="5">MAX(B5:B50)</f>
        <v>100</v>
      </c>
      <c r="C51" s="13">
        <f t="shared" si="5"/>
        <v>98</v>
      </c>
      <c r="D51" s="13">
        <f t="shared" si="5"/>
        <v>100</v>
      </c>
      <c r="E51" s="13">
        <f t="shared" si="5"/>
        <v>99</v>
      </c>
      <c r="F51" s="13">
        <f t="shared" si="5"/>
        <v>100</v>
      </c>
      <c r="G51" s="13">
        <f t="shared" si="5"/>
        <v>100</v>
      </c>
      <c r="H51" s="13">
        <f t="shared" si="5"/>
        <v>98</v>
      </c>
      <c r="I51" s="13">
        <f t="shared" si="5"/>
        <v>100</v>
      </c>
      <c r="J51" s="13">
        <f t="shared" si="5"/>
        <v>97</v>
      </c>
      <c r="K51" s="13">
        <f t="shared" si="5"/>
        <v>98</v>
      </c>
      <c r="L51" s="13">
        <f t="shared" si="5"/>
        <v>94</v>
      </c>
      <c r="M51" s="13">
        <f t="shared" si="5"/>
        <v>100</v>
      </c>
      <c r="N51" s="13">
        <f t="shared" si="5"/>
        <v>100</v>
      </c>
      <c r="O51" s="13">
        <f t="shared" si="5"/>
        <v>100</v>
      </c>
      <c r="P51" s="13">
        <f t="shared" si="5"/>
        <v>94</v>
      </c>
      <c r="Q51" s="13">
        <f t="shared" si="5"/>
        <v>99</v>
      </c>
      <c r="R51" s="13">
        <f t="shared" si="5"/>
        <v>99</v>
      </c>
      <c r="S51" s="13">
        <f t="shared" si="5"/>
        <v>100</v>
      </c>
      <c r="T51" s="13">
        <f t="shared" si="5"/>
        <v>100</v>
      </c>
      <c r="U51" s="13">
        <f t="shared" si="5"/>
        <v>100</v>
      </c>
      <c r="V51" s="13">
        <f t="shared" si="5"/>
        <v>96</v>
      </c>
      <c r="W51" s="13">
        <f t="shared" si="5"/>
        <v>94</v>
      </c>
      <c r="X51" s="13">
        <f t="shared" si="5"/>
        <v>96</v>
      </c>
      <c r="Y51" s="13">
        <f t="shared" si="5"/>
        <v>95</v>
      </c>
      <c r="Z51" s="13">
        <f t="shared" si="5"/>
        <v>95</v>
      </c>
      <c r="AA51" s="13">
        <f t="shared" si="5"/>
        <v>94</v>
      </c>
      <c r="AB51" s="13">
        <f t="shared" si="5"/>
        <v>97</v>
      </c>
      <c r="AC51" s="13">
        <f t="shared" si="5"/>
        <v>97</v>
      </c>
      <c r="AD51" s="13">
        <f t="shared" si="5"/>
        <v>98</v>
      </c>
      <c r="AE51" s="13">
        <f t="shared" si="5"/>
        <v>100</v>
      </c>
      <c r="AF51" s="13">
        <f>MAX(AF5:AF50)</f>
        <v>95</v>
      </c>
      <c r="AG51" s="15">
        <f t="shared" si="5"/>
        <v>100</v>
      </c>
      <c r="AH51" s="89" t="e">
        <f>AVERAGE(AH5:AH50)</f>
        <v>#DIV/0!</v>
      </c>
      <c r="AJ51" s="5" t="s">
        <v>37</v>
      </c>
    </row>
    <row r="52" spans="1:36" x14ac:dyDescent="0.2">
      <c r="A52" s="47"/>
      <c r="B52" s="48"/>
      <c r="C52" s="48"/>
      <c r="D52" s="48" t="s">
        <v>90</v>
      </c>
      <c r="E52" s="48"/>
      <c r="F52" s="48"/>
      <c r="G52" s="48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55"/>
      <c r="AE52" s="60" t="s">
        <v>37</v>
      </c>
      <c r="AF52" s="60"/>
      <c r="AG52" s="52"/>
      <c r="AH52" s="54"/>
    </row>
    <row r="53" spans="1:36" x14ac:dyDescent="0.2">
      <c r="A53" s="47"/>
      <c r="B53" s="49" t="s">
        <v>91</v>
      </c>
      <c r="C53" s="49"/>
      <c r="D53" s="49"/>
      <c r="E53" s="49"/>
      <c r="F53" s="49"/>
      <c r="G53" s="49"/>
      <c r="H53" s="49"/>
      <c r="I53" s="49"/>
      <c r="J53" s="85"/>
      <c r="K53" s="85"/>
      <c r="L53" s="85"/>
      <c r="M53" s="85" t="s">
        <v>35</v>
      </c>
      <c r="N53" s="85"/>
      <c r="O53" s="85"/>
      <c r="P53" s="85"/>
      <c r="Q53" s="85"/>
      <c r="R53" s="85"/>
      <c r="S53" s="85"/>
      <c r="T53" s="167" t="s">
        <v>218</v>
      </c>
      <c r="U53" s="167"/>
      <c r="V53" s="167"/>
      <c r="W53" s="167"/>
      <c r="X53" s="167"/>
      <c r="Y53" s="85"/>
      <c r="Z53" s="85"/>
      <c r="AA53" s="85"/>
      <c r="AB53" s="85"/>
      <c r="AC53" s="85"/>
      <c r="AD53" s="85"/>
      <c r="AE53" s="85"/>
      <c r="AF53" s="106"/>
      <c r="AG53" s="52"/>
      <c r="AH53" s="51"/>
    </row>
    <row r="54" spans="1:36" x14ac:dyDescent="0.2">
      <c r="A54" s="50"/>
      <c r="B54" s="85"/>
      <c r="C54" s="85"/>
      <c r="D54" s="85"/>
      <c r="E54" s="85"/>
      <c r="F54" s="85"/>
      <c r="G54" s="85"/>
      <c r="H54" s="85"/>
      <c r="I54" s="85"/>
      <c r="J54" s="86"/>
      <c r="K54" s="86"/>
      <c r="L54" s="86"/>
      <c r="M54" s="86" t="s">
        <v>36</v>
      </c>
      <c r="N54" s="86"/>
      <c r="O54" s="86"/>
      <c r="P54" s="86"/>
      <c r="Q54" s="85"/>
      <c r="R54" s="85"/>
      <c r="S54" s="85"/>
      <c r="T54" s="168" t="s">
        <v>87</v>
      </c>
      <c r="U54" s="168"/>
      <c r="V54" s="168"/>
      <c r="W54" s="168"/>
      <c r="X54" s="168"/>
      <c r="Y54" s="85"/>
      <c r="Z54" s="85"/>
      <c r="AA54" s="85"/>
      <c r="AB54" s="85"/>
      <c r="AC54" s="85"/>
      <c r="AD54" s="55"/>
      <c r="AE54" s="55"/>
      <c r="AF54" s="55"/>
      <c r="AG54" s="52"/>
      <c r="AH54" s="51"/>
      <c r="AI54" s="12" t="s">
        <v>37</v>
      </c>
    </row>
    <row r="55" spans="1:36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55"/>
      <c r="AE55" s="55"/>
      <c r="AF55" s="55"/>
      <c r="AG55" s="52"/>
      <c r="AH55" s="90"/>
    </row>
    <row r="56" spans="1:36" x14ac:dyDescent="0.2">
      <c r="A56" s="50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55"/>
      <c r="AF56" s="55"/>
      <c r="AG56" s="52"/>
      <c r="AH56" s="54"/>
      <c r="AJ56" t="s">
        <v>37</v>
      </c>
    </row>
    <row r="57" spans="1:36" x14ac:dyDescent="0.2">
      <c r="A57" s="50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56"/>
      <c r="AF57" s="56"/>
      <c r="AG57" s="52"/>
      <c r="AH57" s="54"/>
    </row>
    <row r="58" spans="1:36" ht="13.5" thickBot="1" x14ac:dyDescent="0.25">
      <c r="A58" s="61"/>
      <c r="B58" s="62"/>
      <c r="C58" s="62"/>
      <c r="D58" s="62"/>
      <c r="E58" s="62"/>
      <c r="F58" s="62"/>
      <c r="G58" s="62" t="s">
        <v>37</v>
      </c>
      <c r="H58" s="62"/>
      <c r="I58" s="62"/>
      <c r="J58" s="62"/>
      <c r="K58" s="62"/>
      <c r="L58" s="62" t="s">
        <v>37</v>
      </c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3"/>
      <c r="AH58" s="91"/>
    </row>
    <row r="59" spans="1:36" x14ac:dyDescent="0.2">
      <c r="AJ59" t="s">
        <v>37</v>
      </c>
    </row>
    <row r="60" spans="1:36" x14ac:dyDescent="0.2">
      <c r="U60" s="2" t="s">
        <v>37</v>
      </c>
      <c r="Y60" s="2" t="s">
        <v>37</v>
      </c>
      <c r="AJ60" t="s">
        <v>37</v>
      </c>
    </row>
    <row r="61" spans="1:36" x14ac:dyDescent="0.2">
      <c r="L61" s="2" t="s">
        <v>37</v>
      </c>
      <c r="Q61" s="2" t="s">
        <v>37</v>
      </c>
      <c r="U61" s="2" t="s">
        <v>37</v>
      </c>
      <c r="AD61" s="2" t="s">
        <v>37</v>
      </c>
      <c r="AJ61" t="s">
        <v>37</v>
      </c>
    </row>
    <row r="62" spans="1:36" x14ac:dyDescent="0.2">
      <c r="O62" s="2" t="s">
        <v>37</v>
      </c>
      <c r="AB62" s="2" t="s">
        <v>37</v>
      </c>
      <c r="AG62" s="7" t="s">
        <v>37</v>
      </c>
    </row>
    <row r="63" spans="1:36" x14ac:dyDescent="0.2">
      <c r="G63" s="2" t="s">
        <v>37</v>
      </c>
      <c r="L63" s="2" t="s">
        <v>37</v>
      </c>
      <c r="AF63" s="2" t="s">
        <v>37</v>
      </c>
    </row>
    <row r="64" spans="1:36" x14ac:dyDescent="0.2">
      <c r="P64" s="2" t="s">
        <v>215</v>
      </c>
      <c r="S64" s="2" t="s">
        <v>37</v>
      </c>
      <c r="U64" s="2" t="s">
        <v>37</v>
      </c>
      <c r="V64" s="2" t="s">
        <v>37</v>
      </c>
      <c r="Y64" s="2" t="s">
        <v>37</v>
      </c>
      <c r="AD64" s="2" t="s">
        <v>37</v>
      </c>
    </row>
    <row r="65" spans="7:36" x14ac:dyDescent="0.2">
      <c r="L65" s="2" t="s">
        <v>37</v>
      </c>
      <c r="S65" s="2" t="s">
        <v>37</v>
      </c>
      <c r="T65" s="2" t="s">
        <v>37</v>
      </c>
      <c r="Z65" s="2" t="s">
        <v>37</v>
      </c>
      <c r="AA65" s="2" t="s">
        <v>37</v>
      </c>
      <c r="AB65" s="2" t="s">
        <v>37</v>
      </c>
      <c r="AE65" s="2" t="s">
        <v>37</v>
      </c>
    </row>
    <row r="66" spans="7:36" x14ac:dyDescent="0.2">
      <c r="V66" s="2" t="s">
        <v>37</v>
      </c>
      <c r="W66" s="2" t="s">
        <v>37</v>
      </c>
      <c r="X66" s="2" t="s">
        <v>37</v>
      </c>
      <c r="Y66" s="2" t="s">
        <v>37</v>
      </c>
      <c r="AG66" s="7" t="s">
        <v>37</v>
      </c>
    </row>
    <row r="67" spans="7:36" x14ac:dyDescent="0.2">
      <c r="G67" s="2" t="s">
        <v>37</v>
      </c>
      <c r="P67" s="2" t="s">
        <v>37</v>
      </c>
      <c r="V67" s="2" t="s">
        <v>37</v>
      </c>
      <c r="Y67" s="2" t="s">
        <v>37</v>
      </c>
      <c r="AE67" s="2" t="s">
        <v>37</v>
      </c>
    </row>
    <row r="68" spans="7:36" x14ac:dyDescent="0.2">
      <c r="R68" s="2" t="s">
        <v>37</v>
      </c>
      <c r="U68" s="2" t="s">
        <v>37</v>
      </c>
    </row>
    <row r="69" spans="7:36" x14ac:dyDescent="0.2">
      <c r="L69" s="2" t="s">
        <v>37</v>
      </c>
      <c r="Y69" s="2" t="s">
        <v>37</v>
      </c>
      <c r="AC69" s="2" t="s">
        <v>37</v>
      </c>
      <c r="AD69" s="2" t="s">
        <v>37</v>
      </c>
      <c r="AJ69" s="12" t="s">
        <v>37</v>
      </c>
    </row>
    <row r="71" spans="7:36" x14ac:dyDescent="0.2">
      <c r="N71" s="2" t="s">
        <v>37</v>
      </c>
    </row>
    <row r="72" spans="7:36" x14ac:dyDescent="0.2">
      <c r="U72" s="2" t="s">
        <v>37</v>
      </c>
    </row>
    <row r="74" spans="7:36" x14ac:dyDescent="0.2">
      <c r="AJ74" t="s">
        <v>37</v>
      </c>
    </row>
    <row r="77" spans="7:36" x14ac:dyDescent="0.2">
      <c r="W77" s="2" t="s">
        <v>37</v>
      </c>
    </row>
  </sheetData>
  <mergeCells count="36">
    <mergeCell ref="T54:X5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53:X53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zoomScale="90" zoomScaleNormal="90" workbookViewId="0">
      <selection activeCell="T49" sqref="T49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9" ht="20.100000000000001" customHeight="1" x14ac:dyDescent="0.2">
      <c r="A1" s="173" t="s">
        <v>224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5"/>
    </row>
    <row r="2" spans="1:39" s="4" customFormat="1" ht="20.100000000000001" customHeight="1" x14ac:dyDescent="0.2">
      <c r="A2" s="163" t="s">
        <v>21</v>
      </c>
      <c r="B2" s="157" t="s">
        <v>217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9"/>
    </row>
    <row r="3" spans="1:39" s="5" customFormat="1" ht="20.100000000000001" customHeight="1" x14ac:dyDescent="0.2">
      <c r="A3" s="16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80">
        <v>30</v>
      </c>
      <c r="AF3" s="169">
        <v>31</v>
      </c>
      <c r="AG3" s="108" t="s">
        <v>28</v>
      </c>
      <c r="AH3" s="59" t="s">
        <v>26</v>
      </c>
    </row>
    <row r="4" spans="1:39" s="5" customFormat="1" ht="20.100000000000001" customHeigh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80"/>
      <c r="AF4" s="170"/>
      <c r="AG4" s="108" t="s">
        <v>25</v>
      </c>
      <c r="AH4" s="59" t="s">
        <v>25</v>
      </c>
    </row>
    <row r="5" spans="1:39" s="5" customFormat="1" x14ac:dyDescent="0.2">
      <c r="A5" s="57" t="s">
        <v>30</v>
      </c>
      <c r="B5" s="11">
        <v>31</v>
      </c>
      <c r="C5" s="11">
        <v>24</v>
      </c>
      <c r="D5" s="11">
        <v>24</v>
      </c>
      <c r="E5" s="11">
        <v>23</v>
      </c>
      <c r="F5" s="11">
        <v>20</v>
      </c>
      <c r="G5" s="11">
        <v>25</v>
      </c>
      <c r="H5" s="11">
        <v>21</v>
      </c>
      <c r="I5" s="11">
        <v>22</v>
      </c>
      <c r="J5" s="11">
        <v>27</v>
      </c>
      <c r="K5" s="11">
        <v>27</v>
      </c>
      <c r="L5" s="11">
        <v>25</v>
      </c>
      <c r="M5" s="11">
        <v>43</v>
      </c>
      <c r="N5" s="11">
        <v>40</v>
      </c>
      <c r="O5" s="11">
        <v>17</v>
      </c>
      <c r="P5" s="11">
        <v>20</v>
      </c>
      <c r="Q5" s="11">
        <v>28</v>
      </c>
      <c r="R5" s="11">
        <v>42</v>
      </c>
      <c r="S5" s="11">
        <v>35</v>
      </c>
      <c r="T5" s="11">
        <v>22</v>
      </c>
      <c r="U5" s="11">
        <v>20</v>
      </c>
      <c r="V5" s="11">
        <v>17</v>
      </c>
      <c r="W5" s="11">
        <v>19</v>
      </c>
      <c r="X5" s="11">
        <v>20</v>
      </c>
      <c r="Y5" s="11">
        <v>18</v>
      </c>
      <c r="Z5" s="11">
        <v>19</v>
      </c>
      <c r="AA5" s="11">
        <v>21</v>
      </c>
      <c r="AB5" s="11">
        <v>22</v>
      </c>
      <c r="AC5" s="11">
        <v>19</v>
      </c>
      <c r="AD5" s="11">
        <v>41</v>
      </c>
      <c r="AE5" s="11">
        <v>26</v>
      </c>
      <c r="AF5" s="11">
        <v>19</v>
      </c>
      <c r="AG5" s="15">
        <f>MIN(B5:AF5)</f>
        <v>17</v>
      </c>
      <c r="AH5" s="89">
        <f>AVERAGE(B5:AF5)</f>
        <v>25.06451612903226</v>
      </c>
    </row>
    <row r="6" spans="1:39" s="5" customFormat="1" x14ac:dyDescent="0.2">
      <c r="A6" s="57" t="s">
        <v>156</v>
      </c>
      <c r="B6" s="11">
        <v>47</v>
      </c>
      <c r="C6" s="11">
        <v>33</v>
      </c>
      <c r="D6" s="11">
        <v>40</v>
      </c>
      <c r="E6" s="11">
        <v>34</v>
      </c>
      <c r="F6" s="11">
        <v>34</v>
      </c>
      <c r="G6" s="11">
        <v>31</v>
      </c>
      <c r="H6" s="11">
        <v>31</v>
      </c>
      <c r="I6" s="11">
        <v>31</v>
      </c>
      <c r="J6" s="11">
        <v>37</v>
      </c>
      <c r="K6" s="11">
        <v>38</v>
      </c>
      <c r="L6" s="11">
        <v>38</v>
      </c>
      <c r="M6" s="11">
        <v>48</v>
      </c>
      <c r="N6" s="11">
        <v>55</v>
      </c>
      <c r="O6" s="11">
        <v>30</v>
      </c>
      <c r="P6" s="11">
        <v>36</v>
      </c>
      <c r="Q6" s="11">
        <v>42</v>
      </c>
      <c r="R6" s="11">
        <v>62</v>
      </c>
      <c r="S6" s="11">
        <v>48</v>
      </c>
      <c r="T6" s="11">
        <v>47</v>
      </c>
      <c r="U6" s="11">
        <v>28</v>
      </c>
      <c r="V6" s="11">
        <v>27</v>
      </c>
      <c r="W6" s="11">
        <v>28</v>
      </c>
      <c r="X6" s="11">
        <v>27</v>
      </c>
      <c r="Y6" s="11">
        <v>27</v>
      </c>
      <c r="Z6" s="11">
        <v>26</v>
      </c>
      <c r="AA6" s="11">
        <v>26</v>
      </c>
      <c r="AB6" s="11">
        <v>28</v>
      </c>
      <c r="AC6" s="11">
        <v>22</v>
      </c>
      <c r="AD6" s="11">
        <v>37</v>
      </c>
      <c r="AE6" s="11">
        <v>19</v>
      </c>
      <c r="AF6" s="11">
        <v>33</v>
      </c>
      <c r="AG6" s="15">
        <f t="shared" ref="AG6:AG7" si="1">MIN(B6:AF6)</f>
        <v>19</v>
      </c>
      <c r="AH6" s="89">
        <f t="shared" ref="AH6:AH7" si="2">AVERAGE(B6:AF6)</f>
        <v>35.161290322580648</v>
      </c>
    </row>
    <row r="7" spans="1:39" s="5" customFormat="1" x14ac:dyDescent="0.2">
      <c r="A7" s="57" t="s">
        <v>93</v>
      </c>
      <c r="B7" s="11" t="s">
        <v>212</v>
      </c>
      <c r="C7" s="11" t="s">
        <v>212</v>
      </c>
      <c r="D7" s="11" t="s">
        <v>212</v>
      </c>
      <c r="E7" s="11" t="s">
        <v>212</v>
      </c>
      <c r="F7" s="11" t="s">
        <v>212</v>
      </c>
      <c r="G7" s="11" t="s">
        <v>212</v>
      </c>
      <c r="H7" s="11" t="s">
        <v>212</v>
      </c>
      <c r="I7" s="11">
        <v>29</v>
      </c>
      <c r="J7" s="11">
        <v>32</v>
      </c>
      <c r="K7" s="11">
        <v>34</v>
      </c>
      <c r="L7" s="11">
        <v>30</v>
      </c>
      <c r="M7" s="11">
        <v>49</v>
      </c>
      <c r="N7" s="11">
        <v>55</v>
      </c>
      <c r="O7" s="11">
        <v>30</v>
      </c>
      <c r="P7" s="11">
        <v>28</v>
      </c>
      <c r="Q7" s="11">
        <v>38</v>
      </c>
      <c r="R7" s="11">
        <v>55</v>
      </c>
      <c r="S7" s="11">
        <v>46</v>
      </c>
      <c r="T7" s="11">
        <v>36</v>
      </c>
      <c r="U7" s="11">
        <v>31</v>
      </c>
      <c r="V7" s="11">
        <v>24</v>
      </c>
      <c r="W7" s="11">
        <v>27</v>
      </c>
      <c r="X7" s="11">
        <v>26</v>
      </c>
      <c r="Y7" s="11">
        <v>25</v>
      </c>
      <c r="Z7" s="11">
        <v>23</v>
      </c>
      <c r="AA7" s="11">
        <v>25</v>
      </c>
      <c r="AB7" s="11">
        <v>27</v>
      </c>
      <c r="AC7" s="11">
        <v>23</v>
      </c>
      <c r="AD7" s="11">
        <v>25</v>
      </c>
      <c r="AE7" s="11">
        <v>14</v>
      </c>
      <c r="AF7" s="11">
        <v>29</v>
      </c>
      <c r="AG7" s="15">
        <f t="shared" si="1"/>
        <v>14</v>
      </c>
      <c r="AH7" s="89">
        <f t="shared" si="2"/>
        <v>31.708333333333332</v>
      </c>
    </row>
    <row r="8" spans="1:39" x14ac:dyDescent="0.2">
      <c r="A8" s="57" t="s">
        <v>100</v>
      </c>
      <c r="B8" s="11">
        <v>33</v>
      </c>
      <c r="C8" s="11">
        <v>34</v>
      </c>
      <c r="D8" s="11">
        <v>27</v>
      </c>
      <c r="E8" s="11">
        <v>23</v>
      </c>
      <c r="F8" s="11">
        <v>20</v>
      </c>
      <c r="G8" s="11">
        <v>26</v>
      </c>
      <c r="H8" s="11">
        <v>23</v>
      </c>
      <c r="I8" s="11">
        <v>21</v>
      </c>
      <c r="J8" s="11">
        <v>28</v>
      </c>
      <c r="K8" s="11">
        <v>32</v>
      </c>
      <c r="L8" s="11">
        <v>30</v>
      </c>
      <c r="M8" s="11">
        <v>41</v>
      </c>
      <c r="N8" s="11">
        <v>41</v>
      </c>
      <c r="O8" s="11">
        <v>24</v>
      </c>
      <c r="P8" s="11">
        <v>27</v>
      </c>
      <c r="Q8" s="11">
        <v>35</v>
      </c>
      <c r="R8" s="11">
        <v>47</v>
      </c>
      <c r="S8" s="11">
        <v>37</v>
      </c>
      <c r="T8" s="11">
        <v>24</v>
      </c>
      <c r="U8" s="11">
        <v>23</v>
      </c>
      <c r="V8" s="11">
        <v>24</v>
      </c>
      <c r="W8" s="11">
        <v>24</v>
      </c>
      <c r="X8" s="11">
        <v>25</v>
      </c>
      <c r="Y8" s="11">
        <v>21</v>
      </c>
      <c r="Z8" s="11">
        <v>24</v>
      </c>
      <c r="AA8" s="11">
        <v>26</v>
      </c>
      <c r="AB8" s="11">
        <v>24</v>
      </c>
      <c r="AC8" s="11">
        <v>24</v>
      </c>
      <c r="AD8" s="11">
        <v>47</v>
      </c>
      <c r="AE8" s="11">
        <v>32</v>
      </c>
      <c r="AF8" s="11">
        <v>20</v>
      </c>
      <c r="AG8" s="15">
        <f t="shared" ref="AG8:AG22" si="3">MIN(B8:AF8)</f>
        <v>20</v>
      </c>
      <c r="AH8" s="89">
        <f t="shared" ref="AH8:AH22" si="4">AVERAGE(B8:AF8)</f>
        <v>28.612903225806452</v>
      </c>
    </row>
    <row r="9" spans="1:39" x14ac:dyDescent="0.2">
      <c r="A9" s="57" t="s">
        <v>157</v>
      </c>
      <c r="B9" s="11" t="s">
        <v>212</v>
      </c>
      <c r="C9" s="11" t="s">
        <v>212</v>
      </c>
      <c r="D9" s="11" t="s">
        <v>212</v>
      </c>
      <c r="E9" s="11" t="s">
        <v>212</v>
      </c>
      <c r="F9" s="11" t="s">
        <v>212</v>
      </c>
      <c r="G9" s="11" t="s">
        <v>212</v>
      </c>
      <c r="H9" s="11" t="s">
        <v>212</v>
      </c>
      <c r="I9" s="11" t="s">
        <v>212</v>
      </c>
      <c r="J9" s="11" t="s">
        <v>212</v>
      </c>
      <c r="K9" s="11" t="s">
        <v>212</v>
      </c>
      <c r="L9" s="11" t="s">
        <v>212</v>
      </c>
      <c r="M9" s="11" t="s">
        <v>212</v>
      </c>
      <c r="N9" s="11" t="s">
        <v>212</v>
      </c>
      <c r="O9" s="11" t="s">
        <v>212</v>
      </c>
      <c r="P9" s="11" t="s">
        <v>212</v>
      </c>
      <c r="Q9" s="11" t="s">
        <v>212</v>
      </c>
      <c r="R9" s="11" t="s">
        <v>212</v>
      </c>
      <c r="S9" s="11" t="s">
        <v>212</v>
      </c>
      <c r="T9" s="11" t="s">
        <v>212</v>
      </c>
      <c r="U9" s="11" t="s">
        <v>212</v>
      </c>
      <c r="V9" s="11" t="s">
        <v>212</v>
      </c>
      <c r="W9" s="11" t="s">
        <v>212</v>
      </c>
      <c r="X9" s="11" t="s">
        <v>212</v>
      </c>
      <c r="Y9" s="11" t="s">
        <v>212</v>
      </c>
      <c r="Z9" s="11" t="s">
        <v>212</v>
      </c>
      <c r="AA9" s="11" t="s">
        <v>212</v>
      </c>
      <c r="AB9" s="11" t="s">
        <v>212</v>
      </c>
      <c r="AC9" s="11" t="s">
        <v>212</v>
      </c>
      <c r="AD9" s="11" t="s">
        <v>212</v>
      </c>
      <c r="AE9" s="11" t="s">
        <v>212</v>
      </c>
      <c r="AF9" s="11" t="s">
        <v>212</v>
      </c>
      <c r="AG9" s="15">
        <f t="shared" si="3"/>
        <v>0</v>
      </c>
      <c r="AH9" s="89" t="e">
        <f t="shared" si="4"/>
        <v>#DIV/0!</v>
      </c>
    </row>
    <row r="10" spans="1:39" x14ac:dyDescent="0.2">
      <c r="A10" s="57" t="s">
        <v>2</v>
      </c>
      <c r="B10" s="11">
        <v>39</v>
      </c>
      <c r="C10" s="11">
        <v>42</v>
      </c>
      <c r="D10" s="11">
        <v>40</v>
      </c>
      <c r="E10" s="11">
        <v>35</v>
      </c>
      <c r="F10" s="11">
        <v>32</v>
      </c>
      <c r="G10" s="11">
        <v>34</v>
      </c>
      <c r="H10" s="11">
        <v>34</v>
      </c>
      <c r="I10" s="11">
        <v>34</v>
      </c>
      <c r="J10" s="11">
        <v>38</v>
      </c>
      <c r="K10" s="11">
        <v>40</v>
      </c>
      <c r="L10" s="11">
        <v>38</v>
      </c>
      <c r="M10" s="11">
        <v>46</v>
      </c>
      <c r="N10" s="11">
        <v>56</v>
      </c>
      <c r="O10" s="11">
        <v>29</v>
      </c>
      <c r="P10" s="11">
        <v>28</v>
      </c>
      <c r="Q10" s="11">
        <v>33</v>
      </c>
      <c r="R10" s="11">
        <v>45</v>
      </c>
      <c r="S10" s="11">
        <v>39</v>
      </c>
      <c r="T10" s="11">
        <v>26</v>
      </c>
      <c r="U10" s="11" t="s">
        <v>212</v>
      </c>
      <c r="V10" s="11" t="s">
        <v>212</v>
      </c>
      <c r="W10" s="11" t="s">
        <v>212</v>
      </c>
      <c r="X10" s="11" t="s">
        <v>212</v>
      </c>
      <c r="Y10" s="11" t="s">
        <v>212</v>
      </c>
      <c r="Z10" s="11" t="s">
        <v>212</v>
      </c>
      <c r="AA10" s="11" t="s">
        <v>212</v>
      </c>
      <c r="AB10" s="11" t="s">
        <v>212</v>
      </c>
      <c r="AC10" s="11" t="s">
        <v>212</v>
      </c>
      <c r="AD10" s="11" t="s">
        <v>212</v>
      </c>
      <c r="AE10" s="11" t="s">
        <v>212</v>
      </c>
      <c r="AF10" s="11" t="s">
        <v>212</v>
      </c>
      <c r="AG10" s="15">
        <f t="shared" si="3"/>
        <v>26</v>
      </c>
      <c r="AH10" s="89">
        <f t="shared" si="4"/>
        <v>37.263157894736842</v>
      </c>
      <c r="AJ10" s="12" t="s">
        <v>37</v>
      </c>
    </row>
    <row r="11" spans="1:39" x14ac:dyDescent="0.2">
      <c r="A11" s="57" t="s">
        <v>158</v>
      </c>
      <c r="B11" s="11" t="s">
        <v>212</v>
      </c>
      <c r="C11" s="11" t="s">
        <v>212</v>
      </c>
      <c r="D11" s="11" t="s">
        <v>212</v>
      </c>
      <c r="E11" s="11" t="s">
        <v>212</v>
      </c>
      <c r="F11" s="11" t="s">
        <v>212</v>
      </c>
      <c r="G11" s="11" t="s">
        <v>212</v>
      </c>
      <c r="H11" s="11" t="s">
        <v>212</v>
      </c>
      <c r="I11" s="11" t="s">
        <v>212</v>
      </c>
      <c r="J11" s="11" t="s">
        <v>212</v>
      </c>
      <c r="K11" s="11" t="s">
        <v>212</v>
      </c>
      <c r="L11" s="11" t="s">
        <v>212</v>
      </c>
      <c r="M11" s="11" t="s">
        <v>212</v>
      </c>
      <c r="N11" s="11" t="s">
        <v>212</v>
      </c>
      <c r="O11" s="11" t="s">
        <v>212</v>
      </c>
      <c r="P11" s="11" t="s">
        <v>212</v>
      </c>
      <c r="Q11" s="11" t="s">
        <v>212</v>
      </c>
      <c r="R11" s="11" t="s">
        <v>212</v>
      </c>
      <c r="S11" s="11" t="s">
        <v>212</v>
      </c>
      <c r="T11" s="11" t="s">
        <v>212</v>
      </c>
      <c r="U11" s="11" t="s">
        <v>212</v>
      </c>
      <c r="V11" s="11" t="s">
        <v>212</v>
      </c>
      <c r="W11" s="11" t="s">
        <v>212</v>
      </c>
      <c r="X11" s="11" t="s">
        <v>212</v>
      </c>
      <c r="Y11" s="11" t="s">
        <v>212</v>
      </c>
      <c r="Z11" s="11" t="s">
        <v>212</v>
      </c>
      <c r="AA11" s="11" t="s">
        <v>212</v>
      </c>
      <c r="AB11" s="11" t="s">
        <v>212</v>
      </c>
      <c r="AC11" s="11" t="s">
        <v>212</v>
      </c>
      <c r="AD11" s="11" t="s">
        <v>212</v>
      </c>
      <c r="AE11" s="11" t="s">
        <v>212</v>
      </c>
      <c r="AF11" s="11" t="s">
        <v>212</v>
      </c>
      <c r="AG11" s="15">
        <f t="shared" si="3"/>
        <v>0</v>
      </c>
      <c r="AH11" s="89" t="e">
        <f t="shared" si="4"/>
        <v>#DIV/0!</v>
      </c>
      <c r="AJ11" t="s">
        <v>37</v>
      </c>
    </row>
    <row r="12" spans="1:39" x14ac:dyDescent="0.2">
      <c r="A12" s="57" t="s">
        <v>159</v>
      </c>
      <c r="B12" s="125">
        <v>44</v>
      </c>
      <c r="C12" s="11">
        <v>34</v>
      </c>
      <c r="D12" s="11">
        <v>37</v>
      </c>
      <c r="E12" s="11">
        <v>31</v>
      </c>
      <c r="F12" s="11">
        <v>33</v>
      </c>
      <c r="G12" s="11">
        <v>28</v>
      </c>
      <c r="H12" s="11">
        <v>31</v>
      </c>
      <c r="I12" s="11">
        <v>30</v>
      </c>
      <c r="J12" s="11">
        <v>35</v>
      </c>
      <c r="K12" s="11">
        <v>35</v>
      </c>
      <c r="L12" s="11">
        <v>34</v>
      </c>
      <c r="M12" s="11">
        <v>45</v>
      </c>
      <c r="N12" s="11">
        <v>45</v>
      </c>
      <c r="O12" s="11">
        <v>32</v>
      </c>
      <c r="P12" s="11">
        <v>32</v>
      </c>
      <c r="Q12" s="11">
        <v>43</v>
      </c>
      <c r="R12" s="11">
        <v>58</v>
      </c>
      <c r="S12" s="11">
        <v>51</v>
      </c>
      <c r="T12" s="11">
        <v>44</v>
      </c>
      <c r="U12" s="11">
        <v>41</v>
      </c>
      <c r="V12" s="11">
        <v>37</v>
      </c>
      <c r="W12" s="11">
        <v>29</v>
      </c>
      <c r="X12" s="11">
        <v>28</v>
      </c>
      <c r="Y12" s="11">
        <v>29</v>
      </c>
      <c r="Z12" s="11">
        <v>27</v>
      </c>
      <c r="AA12" s="11">
        <v>26</v>
      </c>
      <c r="AB12" s="11">
        <v>29</v>
      </c>
      <c r="AC12" s="11">
        <v>22</v>
      </c>
      <c r="AD12" s="11">
        <v>34</v>
      </c>
      <c r="AE12" s="11">
        <v>30</v>
      </c>
      <c r="AF12" s="11">
        <v>32</v>
      </c>
      <c r="AG12" s="11">
        <f>AVERAGE(B12:AF12)</f>
        <v>35.032258064516128</v>
      </c>
      <c r="AH12" s="89">
        <f t="shared" si="4"/>
        <v>35.032258064516128</v>
      </c>
      <c r="AI12" s="12" t="s">
        <v>37</v>
      </c>
      <c r="AJ12" t="s">
        <v>37</v>
      </c>
    </row>
    <row r="13" spans="1:39" x14ac:dyDescent="0.2">
      <c r="A13" s="57" t="s">
        <v>32</v>
      </c>
      <c r="B13" s="11">
        <v>38</v>
      </c>
      <c r="C13" s="11">
        <v>35</v>
      </c>
      <c r="D13" s="11">
        <v>38</v>
      </c>
      <c r="E13" s="11">
        <v>31</v>
      </c>
      <c r="F13" s="11">
        <v>32</v>
      </c>
      <c r="G13" s="11">
        <v>27</v>
      </c>
      <c r="H13" s="11">
        <v>32</v>
      </c>
      <c r="I13" s="11">
        <v>29</v>
      </c>
      <c r="J13" s="11">
        <v>30</v>
      </c>
      <c r="K13" s="11">
        <v>31</v>
      </c>
      <c r="L13" s="11">
        <v>30</v>
      </c>
      <c r="M13" s="11">
        <v>43</v>
      </c>
      <c r="N13" s="11">
        <v>56</v>
      </c>
      <c r="O13" s="11">
        <v>26</v>
      </c>
      <c r="P13" s="11">
        <v>31</v>
      </c>
      <c r="Q13" s="11">
        <v>40</v>
      </c>
      <c r="R13" s="11">
        <v>52</v>
      </c>
      <c r="S13" s="11">
        <v>44</v>
      </c>
      <c r="T13" s="11">
        <v>33</v>
      </c>
      <c r="U13" s="11">
        <v>22</v>
      </c>
      <c r="V13" s="11">
        <v>24</v>
      </c>
      <c r="W13" s="11">
        <v>26</v>
      </c>
      <c r="X13" s="11">
        <v>24</v>
      </c>
      <c r="Y13" s="11">
        <v>20</v>
      </c>
      <c r="Z13" s="11">
        <v>19</v>
      </c>
      <c r="AA13" s="11">
        <v>21</v>
      </c>
      <c r="AB13" s="11">
        <v>24</v>
      </c>
      <c r="AC13" s="11">
        <v>23</v>
      </c>
      <c r="AD13" s="11">
        <v>33</v>
      </c>
      <c r="AE13" s="11">
        <v>29</v>
      </c>
      <c r="AF13" s="11">
        <v>28</v>
      </c>
      <c r="AG13" s="15">
        <f t="shared" si="3"/>
        <v>19</v>
      </c>
      <c r="AH13" s="89">
        <f t="shared" si="4"/>
        <v>31.322580645161292</v>
      </c>
      <c r="AK13" t="s">
        <v>37</v>
      </c>
      <c r="AL13" t="s">
        <v>37</v>
      </c>
    </row>
    <row r="14" spans="1:39" x14ac:dyDescent="0.2">
      <c r="A14" s="57" t="s">
        <v>14</v>
      </c>
      <c r="B14" s="11">
        <v>26</v>
      </c>
      <c r="C14" s="11">
        <v>22</v>
      </c>
      <c r="D14" s="11">
        <v>23</v>
      </c>
      <c r="E14" s="11">
        <v>21</v>
      </c>
      <c r="F14" s="11">
        <v>20</v>
      </c>
      <c r="G14" s="11">
        <v>23</v>
      </c>
      <c r="H14" s="11">
        <v>21</v>
      </c>
      <c r="I14" s="11">
        <v>23</v>
      </c>
      <c r="J14" s="11">
        <v>26</v>
      </c>
      <c r="K14" s="11">
        <v>24</v>
      </c>
      <c r="L14" s="11">
        <v>23</v>
      </c>
      <c r="M14" s="11">
        <v>25</v>
      </c>
      <c r="N14" s="11">
        <v>27</v>
      </c>
      <c r="O14" s="11">
        <v>20</v>
      </c>
      <c r="P14" s="11">
        <v>21</v>
      </c>
      <c r="Q14" s="11">
        <v>24</v>
      </c>
      <c r="R14" s="11">
        <v>35</v>
      </c>
      <c r="S14" s="11">
        <v>23</v>
      </c>
      <c r="T14" s="11">
        <v>20</v>
      </c>
      <c r="U14" s="11">
        <v>16</v>
      </c>
      <c r="V14" s="11">
        <v>19</v>
      </c>
      <c r="W14" s="11">
        <v>23</v>
      </c>
      <c r="X14" s="11">
        <v>21</v>
      </c>
      <c r="Y14" s="11">
        <v>19</v>
      </c>
      <c r="Z14" s="11">
        <v>18</v>
      </c>
      <c r="AA14" s="11">
        <v>20</v>
      </c>
      <c r="AB14" s="11">
        <v>21</v>
      </c>
      <c r="AC14" s="11">
        <v>17</v>
      </c>
      <c r="AD14" s="11">
        <v>24</v>
      </c>
      <c r="AE14" s="11">
        <v>25</v>
      </c>
      <c r="AF14" s="11">
        <v>19</v>
      </c>
      <c r="AG14" s="15">
        <f t="shared" si="3"/>
        <v>16</v>
      </c>
      <c r="AH14" s="89">
        <f t="shared" si="4"/>
        <v>22.225806451612904</v>
      </c>
    </row>
    <row r="15" spans="1:39" x14ac:dyDescent="0.2">
      <c r="A15" s="57" t="s">
        <v>163</v>
      </c>
      <c r="B15" s="11" t="s">
        <v>212</v>
      </c>
      <c r="C15" s="11" t="s">
        <v>212</v>
      </c>
      <c r="D15" s="11" t="s">
        <v>212</v>
      </c>
      <c r="E15" s="11" t="s">
        <v>212</v>
      </c>
      <c r="F15" s="11" t="s">
        <v>212</v>
      </c>
      <c r="G15" s="11" t="s">
        <v>212</v>
      </c>
      <c r="H15" s="11" t="s">
        <v>212</v>
      </c>
      <c r="I15" s="11" t="s">
        <v>212</v>
      </c>
      <c r="J15" s="11" t="s">
        <v>212</v>
      </c>
      <c r="K15" s="11" t="s">
        <v>212</v>
      </c>
      <c r="L15" s="11" t="s">
        <v>212</v>
      </c>
      <c r="M15" s="11" t="s">
        <v>212</v>
      </c>
      <c r="N15" s="11" t="s">
        <v>212</v>
      </c>
      <c r="O15" s="11" t="s">
        <v>212</v>
      </c>
      <c r="P15" s="11" t="s">
        <v>212</v>
      </c>
      <c r="Q15" s="11" t="s">
        <v>212</v>
      </c>
      <c r="R15" s="11" t="s">
        <v>212</v>
      </c>
      <c r="S15" s="11" t="s">
        <v>212</v>
      </c>
      <c r="T15" s="11" t="s">
        <v>212</v>
      </c>
      <c r="U15" s="11" t="s">
        <v>212</v>
      </c>
      <c r="V15" s="11" t="s">
        <v>212</v>
      </c>
      <c r="W15" s="11" t="s">
        <v>212</v>
      </c>
      <c r="X15" s="11" t="s">
        <v>212</v>
      </c>
      <c r="Y15" s="11" t="s">
        <v>212</v>
      </c>
      <c r="Z15" s="11" t="s">
        <v>212</v>
      </c>
      <c r="AA15" s="11" t="s">
        <v>212</v>
      </c>
      <c r="AB15" s="11" t="s">
        <v>212</v>
      </c>
      <c r="AC15" s="11" t="s">
        <v>212</v>
      </c>
      <c r="AD15" s="11" t="s">
        <v>212</v>
      </c>
      <c r="AE15" s="11" t="s">
        <v>212</v>
      </c>
      <c r="AF15" s="11" t="s">
        <v>212</v>
      </c>
      <c r="AG15" s="15">
        <f t="shared" si="3"/>
        <v>0</v>
      </c>
      <c r="AH15" s="89" t="e">
        <f t="shared" si="4"/>
        <v>#DIV/0!</v>
      </c>
      <c r="AJ15" t="s">
        <v>37</v>
      </c>
      <c r="AK15" t="s">
        <v>37</v>
      </c>
    </row>
    <row r="16" spans="1:39" x14ac:dyDescent="0.2">
      <c r="A16" s="57" t="s">
        <v>15</v>
      </c>
      <c r="B16" s="11">
        <v>41</v>
      </c>
      <c r="C16" s="11">
        <v>35</v>
      </c>
      <c r="D16" s="11">
        <v>40</v>
      </c>
      <c r="E16" s="11">
        <v>36</v>
      </c>
      <c r="F16" s="11">
        <v>41</v>
      </c>
      <c r="G16" s="11">
        <v>28</v>
      </c>
      <c r="H16" s="11">
        <v>30</v>
      </c>
      <c r="I16" s="11">
        <v>30</v>
      </c>
      <c r="J16" s="11">
        <v>32</v>
      </c>
      <c r="K16" s="11">
        <v>38</v>
      </c>
      <c r="L16" s="11">
        <v>37</v>
      </c>
      <c r="M16" s="11">
        <v>49</v>
      </c>
      <c r="N16" s="11">
        <v>56</v>
      </c>
      <c r="O16" s="11">
        <v>30</v>
      </c>
      <c r="P16" s="11">
        <v>35</v>
      </c>
      <c r="Q16" s="11">
        <v>45</v>
      </c>
      <c r="R16" s="11">
        <v>63</v>
      </c>
      <c r="S16" s="11">
        <v>47</v>
      </c>
      <c r="T16" s="11">
        <v>47</v>
      </c>
      <c r="U16" s="11">
        <v>28</v>
      </c>
      <c r="V16" s="11">
        <v>25</v>
      </c>
      <c r="W16" s="11">
        <v>26</v>
      </c>
      <c r="X16" s="11">
        <v>25</v>
      </c>
      <c r="Y16" s="11">
        <v>27</v>
      </c>
      <c r="Z16" s="11">
        <v>26</v>
      </c>
      <c r="AA16" s="11">
        <v>25</v>
      </c>
      <c r="AB16" s="11">
        <v>28</v>
      </c>
      <c r="AC16" s="11">
        <v>20</v>
      </c>
      <c r="AD16" s="11">
        <v>29</v>
      </c>
      <c r="AE16" s="11">
        <v>20</v>
      </c>
      <c r="AF16" s="11">
        <v>31</v>
      </c>
      <c r="AG16" s="15">
        <f t="shared" si="3"/>
        <v>20</v>
      </c>
      <c r="AH16" s="89">
        <f t="shared" si="4"/>
        <v>34.516129032258064</v>
      </c>
      <c r="AI16" s="12" t="s">
        <v>37</v>
      </c>
      <c r="AK16" t="s">
        <v>37</v>
      </c>
      <c r="AL16" t="s">
        <v>37</v>
      </c>
      <c r="AM16" t="s">
        <v>37</v>
      </c>
    </row>
    <row r="17" spans="1:39" x14ac:dyDescent="0.2">
      <c r="A17" s="57" t="s">
        <v>16</v>
      </c>
      <c r="B17" s="11" t="s">
        <v>212</v>
      </c>
      <c r="C17" s="11" t="s">
        <v>212</v>
      </c>
      <c r="D17" s="11" t="s">
        <v>212</v>
      </c>
      <c r="E17" s="11" t="s">
        <v>212</v>
      </c>
      <c r="F17" s="11" t="s">
        <v>212</v>
      </c>
      <c r="G17" s="11" t="s">
        <v>212</v>
      </c>
      <c r="H17" s="11" t="s">
        <v>212</v>
      </c>
      <c r="I17" s="11" t="s">
        <v>212</v>
      </c>
      <c r="J17" s="11" t="s">
        <v>212</v>
      </c>
      <c r="K17" s="11" t="s">
        <v>212</v>
      </c>
      <c r="L17" s="11" t="s">
        <v>212</v>
      </c>
      <c r="M17" s="11" t="s">
        <v>212</v>
      </c>
      <c r="N17" s="11" t="s">
        <v>212</v>
      </c>
      <c r="O17" s="11" t="s">
        <v>212</v>
      </c>
      <c r="P17" s="11" t="s">
        <v>212</v>
      </c>
      <c r="Q17" s="11" t="s">
        <v>212</v>
      </c>
      <c r="R17" s="11" t="s">
        <v>212</v>
      </c>
      <c r="S17" s="11" t="s">
        <v>212</v>
      </c>
      <c r="T17" s="11" t="s">
        <v>212</v>
      </c>
      <c r="U17" s="11" t="s">
        <v>212</v>
      </c>
      <c r="V17" s="11" t="s">
        <v>212</v>
      </c>
      <c r="W17" s="11" t="s">
        <v>212</v>
      </c>
      <c r="X17" s="11" t="s">
        <v>212</v>
      </c>
      <c r="Y17" s="11" t="s">
        <v>212</v>
      </c>
      <c r="Z17" s="11" t="s">
        <v>212</v>
      </c>
      <c r="AA17" s="11" t="s">
        <v>212</v>
      </c>
      <c r="AB17" s="11" t="s">
        <v>212</v>
      </c>
      <c r="AC17" s="11" t="s">
        <v>212</v>
      </c>
      <c r="AD17" s="11" t="s">
        <v>212</v>
      </c>
      <c r="AE17" s="11" t="s">
        <v>212</v>
      </c>
      <c r="AF17" s="11" t="s">
        <v>212</v>
      </c>
      <c r="AG17" s="15">
        <f t="shared" si="3"/>
        <v>0</v>
      </c>
      <c r="AH17" s="89" t="e">
        <f t="shared" si="4"/>
        <v>#DIV/0!</v>
      </c>
      <c r="AL17" t="s">
        <v>37</v>
      </c>
    </row>
    <row r="18" spans="1:39" x14ac:dyDescent="0.2">
      <c r="A18" s="57" t="s">
        <v>164</v>
      </c>
      <c r="B18" s="11">
        <v>30</v>
      </c>
      <c r="C18" s="11">
        <v>31</v>
      </c>
      <c r="D18" s="11">
        <v>25</v>
      </c>
      <c r="E18" s="11">
        <v>22</v>
      </c>
      <c r="F18" s="11">
        <v>24</v>
      </c>
      <c r="G18" s="11">
        <v>23</v>
      </c>
      <c r="H18" s="11">
        <v>22</v>
      </c>
      <c r="I18" s="11">
        <v>22</v>
      </c>
      <c r="J18" s="11">
        <v>28</v>
      </c>
      <c r="K18" s="11">
        <v>29</v>
      </c>
      <c r="L18" s="11">
        <v>30</v>
      </c>
      <c r="M18" s="11">
        <v>42</v>
      </c>
      <c r="N18" s="11">
        <v>53</v>
      </c>
      <c r="O18" s="11">
        <v>21</v>
      </c>
      <c r="P18" s="11">
        <v>28</v>
      </c>
      <c r="Q18" s="11">
        <v>31</v>
      </c>
      <c r="R18" s="11">
        <v>49</v>
      </c>
      <c r="S18" s="11">
        <v>41</v>
      </c>
      <c r="T18" s="11">
        <v>23</v>
      </c>
      <c r="U18" s="11">
        <v>21</v>
      </c>
      <c r="V18" s="11">
        <v>21</v>
      </c>
      <c r="W18" s="11">
        <v>24</v>
      </c>
      <c r="X18" s="11">
        <v>24</v>
      </c>
      <c r="Y18" s="11">
        <v>21</v>
      </c>
      <c r="Z18" s="11">
        <v>24</v>
      </c>
      <c r="AA18" s="11">
        <v>26</v>
      </c>
      <c r="AB18" s="11">
        <v>25</v>
      </c>
      <c r="AC18" s="11">
        <v>20</v>
      </c>
      <c r="AD18" s="11">
        <v>37</v>
      </c>
      <c r="AE18" s="11">
        <v>30</v>
      </c>
      <c r="AF18" s="11">
        <v>20</v>
      </c>
      <c r="AG18" s="15">
        <f t="shared" si="3"/>
        <v>20</v>
      </c>
      <c r="AH18" s="89">
        <f t="shared" si="4"/>
        <v>27.967741935483872</v>
      </c>
      <c r="AJ18" t="s">
        <v>37</v>
      </c>
      <c r="AL18" t="s">
        <v>37</v>
      </c>
    </row>
    <row r="19" spans="1:39" x14ac:dyDescent="0.2">
      <c r="A19" s="57" t="s">
        <v>17</v>
      </c>
      <c r="B19" s="11">
        <v>37</v>
      </c>
      <c r="C19" s="11">
        <v>31</v>
      </c>
      <c r="D19" s="11">
        <v>29</v>
      </c>
      <c r="E19" s="11">
        <v>28</v>
      </c>
      <c r="F19" s="11">
        <v>24</v>
      </c>
      <c r="G19" s="11">
        <v>23</v>
      </c>
      <c r="H19" s="11">
        <v>24</v>
      </c>
      <c r="I19" s="11">
        <v>25</v>
      </c>
      <c r="J19" s="11">
        <v>29</v>
      </c>
      <c r="K19" s="11">
        <v>32</v>
      </c>
      <c r="L19" s="11">
        <v>30</v>
      </c>
      <c r="M19" s="11">
        <v>55</v>
      </c>
      <c r="N19" s="11">
        <v>60</v>
      </c>
      <c r="O19" s="11">
        <v>26</v>
      </c>
      <c r="P19" s="11">
        <v>27</v>
      </c>
      <c r="Q19" s="11">
        <v>38</v>
      </c>
      <c r="R19" s="11">
        <v>58</v>
      </c>
      <c r="S19" s="11">
        <v>47</v>
      </c>
      <c r="T19" s="11">
        <v>38</v>
      </c>
      <c r="U19" s="11">
        <v>24</v>
      </c>
      <c r="V19" s="11">
        <v>25</v>
      </c>
      <c r="W19" s="11">
        <v>24</v>
      </c>
      <c r="X19" s="11">
        <v>26</v>
      </c>
      <c r="Y19" s="11">
        <v>23</v>
      </c>
      <c r="Z19" s="11">
        <v>23</v>
      </c>
      <c r="AA19" s="11">
        <v>23</v>
      </c>
      <c r="AB19" s="11">
        <v>25</v>
      </c>
      <c r="AC19" s="11">
        <v>21</v>
      </c>
      <c r="AD19" s="11">
        <v>29</v>
      </c>
      <c r="AE19" s="11">
        <v>28</v>
      </c>
      <c r="AF19" s="11">
        <v>28</v>
      </c>
      <c r="AG19" s="15">
        <f t="shared" si="3"/>
        <v>21</v>
      </c>
      <c r="AH19" s="89">
        <f t="shared" si="4"/>
        <v>30.967741935483872</v>
      </c>
    </row>
    <row r="20" spans="1:39" x14ac:dyDescent="0.2">
      <c r="A20" s="57" t="s">
        <v>146</v>
      </c>
      <c r="B20" s="11">
        <v>38</v>
      </c>
      <c r="C20" s="11">
        <v>30</v>
      </c>
      <c r="D20" s="11">
        <v>34</v>
      </c>
      <c r="E20" s="11">
        <v>30</v>
      </c>
      <c r="F20" s="11">
        <v>27</v>
      </c>
      <c r="G20" s="11">
        <v>32</v>
      </c>
      <c r="H20" s="11">
        <v>24</v>
      </c>
      <c r="I20" s="11">
        <v>27</v>
      </c>
      <c r="J20" s="11">
        <v>33</v>
      </c>
      <c r="K20" s="11">
        <v>34</v>
      </c>
      <c r="L20" s="11">
        <v>31</v>
      </c>
      <c r="M20" s="11">
        <v>37</v>
      </c>
      <c r="N20" s="11">
        <v>56</v>
      </c>
      <c r="O20" s="11">
        <v>24</v>
      </c>
      <c r="P20" s="11">
        <v>25</v>
      </c>
      <c r="Q20" s="11">
        <v>31</v>
      </c>
      <c r="R20" s="11">
        <v>51</v>
      </c>
      <c r="S20" s="11">
        <v>42</v>
      </c>
      <c r="T20" s="11">
        <v>36</v>
      </c>
      <c r="U20" s="11">
        <v>28</v>
      </c>
      <c r="V20" s="11">
        <v>23</v>
      </c>
      <c r="W20" s="11">
        <v>25</v>
      </c>
      <c r="X20" s="11">
        <v>25</v>
      </c>
      <c r="Y20" s="11">
        <v>24</v>
      </c>
      <c r="Z20" s="11">
        <v>24</v>
      </c>
      <c r="AA20" s="11">
        <v>27</v>
      </c>
      <c r="AB20" s="11">
        <v>27</v>
      </c>
      <c r="AC20" s="11">
        <v>22</v>
      </c>
      <c r="AD20" s="11">
        <v>32</v>
      </c>
      <c r="AE20" s="11">
        <v>30</v>
      </c>
      <c r="AF20" s="11">
        <v>27</v>
      </c>
      <c r="AG20" s="15">
        <f t="shared" si="3"/>
        <v>22</v>
      </c>
      <c r="AH20" s="89">
        <f t="shared" si="4"/>
        <v>30.838709677419356</v>
      </c>
      <c r="AJ20" t="s">
        <v>37</v>
      </c>
      <c r="AL20" t="s">
        <v>37</v>
      </c>
      <c r="AM20" t="s">
        <v>37</v>
      </c>
    </row>
    <row r="21" spans="1:39" x14ac:dyDescent="0.2">
      <c r="A21" s="57" t="s">
        <v>34</v>
      </c>
      <c r="B21" s="11">
        <v>24</v>
      </c>
      <c r="C21" s="11">
        <v>24</v>
      </c>
      <c r="D21" s="11">
        <v>25</v>
      </c>
      <c r="E21" s="11">
        <v>20</v>
      </c>
      <c r="F21" s="11">
        <v>19</v>
      </c>
      <c r="G21" s="11">
        <v>22</v>
      </c>
      <c r="H21" s="11">
        <v>22</v>
      </c>
      <c r="I21" s="11">
        <v>22</v>
      </c>
      <c r="J21" s="11">
        <v>24</v>
      </c>
      <c r="K21" s="11">
        <v>25</v>
      </c>
      <c r="L21" s="11">
        <v>24</v>
      </c>
      <c r="M21" s="11">
        <v>31</v>
      </c>
      <c r="N21" s="11">
        <v>26</v>
      </c>
      <c r="O21" s="11">
        <v>19</v>
      </c>
      <c r="P21" s="11">
        <v>21</v>
      </c>
      <c r="Q21" s="11">
        <v>27</v>
      </c>
      <c r="R21" s="11">
        <v>43</v>
      </c>
      <c r="S21" s="11">
        <v>21</v>
      </c>
      <c r="T21" s="11">
        <v>19</v>
      </c>
      <c r="U21" s="11">
        <v>18</v>
      </c>
      <c r="V21" s="11">
        <v>21</v>
      </c>
      <c r="W21" s="11">
        <v>22</v>
      </c>
      <c r="X21" s="11">
        <v>19</v>
      </c>
      <c r="Y21" s="11">
        <v>17</v>
      </c>
      <c r="Z21" s="11">
        <v>19</v>
      </c>
      <c r="AA21" s="11">
        <v>19</v>
      </c>
      <c r="AB21" s="11">
        <v>20</v>
      </c>
      <c r="AC21" s="11">
        <v>20</v>
      </c>
      <c r="AD21" s="11">
        <v>39</v>
      </c>
      <c r="AE21" s="11">
        <v>32</v>
      </c>
      <c r="AF21" s="11">
        <v>21</v>
      </c>
      <c r="AG21" s="15">
        <f t="shared" si="3"/>
        <v>17</v>
      </c>
      <c r="AH21" s="89">
        <f t="shared" si="4"/>
        <v>23.387096774193548</v>
      </c>
      <c r="AI21" s="12" t="s">
        <v>37</v>
      </c>
      <c r="AJ21" t="s">
        <v>37</v>
      </c>
      <c r="AK21" t="s">
        <v>37</v>
      </c>
    </row>
    <row r="22" spans="1:39" x14ac:dyDescent="0.2">
      <c r="A22" s="57" t="s">
        <v>20</v>
      </c>
      <c r="B22" s="11">
        <v>28</v>
      </c>
      <c r="C22" s="11">
        <v>24</v>
      </c>
      <c r="D22" s="11">
        <v>26</v>
      </c>
      <c r="E22" s="11">
        <v>25</v>
      </c>
      <c r="F22" s="11">
        <v>22</v>
      </c>
      <c r="G22" s="11">
        <v>29</v>
      </c>
      <c r="H22" s="11">
        <v>19</v>
      </c>
      <c r="I22" s="11">
        <v>22</v>
      </c>
      <c r="J22" s="11">
        <v>26</v>
      </c>
      <c r="K22" s="11">
        <v>27</v>
      </c>
      <c r="L22" s="11">
        <v>26</v>
      </c>
      <c r="M22" s="11">
        <v>35</v>
      </c>
      <c r="N22" s="11">
        <v>35</v>
      </c>
      <c r="O22" s="11">
        <v>20</v>
      </c>
      <c r="P22" s="11">
        <v>21</v>
      </c>
      <c r="Q22" s="11">
        <v>26</v>
      </c>
      <c r="R22" s="11">
        <v>41</v>
      </c>
      <c r="S22" s="11">
        <v>26</v>
      </c>
      <c r="T22" s="11">
        <v>22</v>
      </c>
      <c r="U22" s="11">
        <v>23</v>
      </c>
      <c r="V22" s="11">
        <v>20</v>
      </c>
      <c r="W22" s="11">
        <v>21</v>
      </c>
      <c r="X22" s="11">
        <v>19</v>
      </c>
      <c r="Y22" s="11">
        <v>18</v>
      </c>
      <c r="Z22" s="11">
        <v>19</v>
      </c>
      <c r="AA22" s="11">
        <v>21</v>
      </c>
      <c r="AB22" s="11">
        <v>21</v>
      </c>
      <c r="AC22" s="11">
        <v>15</v>
      </c>
      <c r="AD22" s="11">
        <v>33</v>
      </c>
      <c r="AE22" s="11">
        <v>22</v>
      </c>
      <c r="AF22" s="11">
        <v>20</v>
      </c>
      <c r="AG22" s="15">
        <f t="shared" si="3"/>
        <v>15</v>
      </c>
      <c r="AH22" s="89">
        <f t="shared" si="4"/>
        <v>24.258064516129032</v>
      </c>
      <c r="AJ22" t="s">
        <v>37</v>
      </c>
    </row>
    <row r="23" spans="1:39" s="5" customFormat="1" ht="17.100000000000001" customHeight="1" x14ac:dyDescent="0.2">
      <c r="A23" s="101" t="s">
        <v>214</v>
      </c>
      <c r="B23" s="13">
        <f t="shared" ref="B23:AG23" si="5">MIN(B5:B22)</f>
        <v>24</v>
      </c>
      <c r="C23" s="13">
        <f t="shared" si="5"/>
        <v>22</v>
      </c>
      <c r="D23" s="13">
        <f t="shared" si="5"/>
        <v>23</v>
      </c>
      <c r="E23" s="13">
        <f t="shared" si="5"/>
        <v>20</v>
      </c>
      <c r="F23" s="13">
        <f t="shared" si="5"/>
        <v>19</v>
      </c>
      <c r="G23" s="13">
        <f t="shared" si="5"/>
        <v>22</v>
      </c>
      <c r="H23" s="13">
        <f t="shared" si="5"/>
        <v>19</v>
      </c>
      <c r="I23" s="13">
        <f t="shared" si="5"/>
        <v>21</v>
      </c>
      <c r="J23" s="13">
        <f t="shared" si="5"/>
        <v>24</v>
      </c>
      <c r="K23" s="13">
        <f t="shared" si="5"/>
        <v>24</v>
      </c>
      <c r="L23" s="13">
        <f t="shared" si="5"/>
        <v>23</v>
      </c>
      <c r="M23" s="13">
        <f t="shared" si="5"/>
        <v>25</v>
      </c>
      <c r="N23" s="13">
        <f t="shared" si="5"/>
        <v>26</v>
      </c>
      <c r="O23" s="13">
        <f t="shared" si="5"/>
        <v>17</v>
      </c>
      <c r="P23" s="13">
        <f t="shared" si="5"/>
        <v>20</v>
      </c>
      <c r="Q23" s="13">
        <f t="shared" si="5"/>
        <v>24</v>
      </c>
      <c r="R23" s="13">
        <f t="shared" si="5"/>
        <v>35</v>
      </c>
      <c r="S23" s="13">
        <f t="shared" si="5"/>
        <v>21</v>
      </c>
      <c r="T23" s="13">
        <f t="shared" si="5"/>
        <v>19</v>
      </c>
      <c r="U23" s="13">
        <f t="shared" si="5"/>
        <v>16</v>
      </c>
      <c r="V23" s="13">
        <f t="shared" si="5"/>
        <v>17</v>
      </c>
      <c r="W23" s="13">
        <f t="shared" si="5"/>
        <v>19</v>
      </c>
      <c r="X23" s="13">
        <f t="shared" si="5"/>
        <v>19</v>
      </c>
      <c r="Y23" s="13">
        <f t="shared" si="5"/>
        <v>17</v>
      </c>
      <c r="Z23" s="13">
        <f t="shared" si="5"/>
        <v>18</v>
      </c>
      <c r="AA23" s="13">
        <f t="shared" si="5"/>
        <v>19</v>
      </c>
      <c r="AB23" s="13">
        <f t="shared" si="5"/>
        <v>20</v>
      </c>
      <c r="AC23" s="13">
        <f t="shared" si="5"/>
        <v>15</v>
      </c>
      <c r="AD23" s="13">
        <f t="shared" si="5"/>
        <v>24</v>
      </c>
      <c r="AE23" s="13">
        <f t="shared" si="5"/>
        <v>14</v>
      </c>
      <c r="AF23" s="13">
        <f>MIN(AF5:AF22)</f>
        <v>19</v>
      </c>
      <c r="AG23" s="15">
        <f t="shared" si="5"/>
        <v>0</v>
      </c>
      <c r="AH23" s="89" t="e">
        <f>AVERAGE(AH5:AH22)</f>
        <v>#DIV/0!</v>
      </c>
      <c r="AL23" s="5" t="s">
        <v>37</v>
      </c>
    </row>
    <row r="24" spans="1:39" x14ac:dyDescent="0.2">
      <c r="A24" s="47"/>
      <c r="B24" s="48"/>
      <c r="C24" s="48"/>
      <c r="D24" s="48" t="s">
        <v>90</v>
      </c>
      <c r="E24" s="48"/>
      <c r="F24" s="48"/>
      <c r="G24" s="48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55"/>
      <c r="AE24" s="60" t="s">
        <v>37</v>
      </c>
      <c r="AF24" s="60"/>
      <c r="AG24" s="52"/>
      <c r="AH24" s="54"/>
    </row>
    <row r="25" spans="1:39" x14ac:dyDescent="0.2">
      <c r="A25" s="47"/>
      <c r="B25" s="49" t="s">
        <v>91</v>
      </c>
      <c r="C25" s="49"/>
      <c r="D25" s="49"/>
      <c r="E25" s="49"/>
      <c r="F25" s="49"/>
      <c r="G25" s="49"/>
      <c r="H25" s="49"/>
      <c r="I25" s="49"/>
      <c r="J25" s="85"/>
      <c r="K25" s="85"/>
      <c r="L25" s="85"/>
      <c r="M25" s="85" t="s">
        <v>35</v>
      </c>
      <c r="N25" s="85"/>
      <c r="O25" s="85"/>
      <c r="P25" s="85"/>
      <c r="Q25" s="85"/>
      <c r="R25" s="85"/>
      <c r="S25" s="85"/>
      <c r="T25" s="167" t="s">
        <v>218</v>
      </c>
      <c r="U25" s="167"/>
      <c r="V25" s="167"/>
      <c r="W25" s="167"/>
      <c r="X25" s="167"/>
      <c r="Y25" s="85"/>
      <c r="Z25" s="85"/>
      <c r="AA25" s="85"/>
      <c r="AB25" s="85"/>
      <c r="AC25" s="85"/>
      <c r="AD25" s="85"/>
      <c r="AE25" s="85"/>
      <c r="AF25" s="106"/>
      <c r="AG25" s="52"/>
      <c r="AH25" s="51"/>
      <c r="AJ25" s="12" t="s">
        <v>37</v>
      </c>
      <c r="AL25" t="s">
        <v>37</v>
      </c>
    </row>
    <row r="26" spans="1:39" x14ac:dyDescent="0.2">
      <c r="A26" s="50"/>
      <c r="B26" s="85"/>
      <c r="C26" s="85"/>
      <c r="D26" s="85"/>
      <c r="E26" s="85"/>
      <c r="F26" s="85"/>
      <c r="G26" s="85"/>
      <c r="H26" s="85"/>
      <c r="I26" s="85"/>
      <c r="J26" s="86"/>
      <c r="K26" s="86"/>
      <c r="L26" s="86"/>
      <c r="M26" s="86" t="s">
        <v>36</v>
      </c>
      <c r="N26" s="86"/>
      <c r="O26" s="86"/>
      <c r="P26" s="86"/>
      <c r="Q26" s="85"/>
      <c r="R26" s="85"/>
      <c r="S26" s="85"/>
      <c r="T26" s="168" t="s">
        <v>87</v>
      </c>
      <c r="U26" s="168"/>
      <c r="V26" s="168"/>
      <c r="W26" s="168"/>
      <c r="X26" s="168"/>
      <c r="Y26" s="85"/>
      <c r="Z26" s="85"/>
      <c r="AA26" s="85"/>
      <c r="AB26" s="85"/>
      <c r="AC26" s="85"/>
      <c r="AD26" s="55"/>
      <c r="AE26" s="55"/>
      <c r="AF26" s="55"/>
      <c r="AG26" s="52"/>
      <c r="AH26" s="51"/>
    </row>
    <row r="27" spans="1:39" x14ac:dyDescent="0.2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55"/>
      <c r="AE27" s="55"/>
      <c r="AF27" s="55"/>
      <c r="AG27" s="52"/>
      <c r="AH27" s="90"/>
    </row>
    <row r="28" spans="1:39" x14ac:dyDescent="0.2">
      <c r="A28" s="50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55"/>
      <c r="AF28" s="55"/>
      <c r="AG28" s="52"/>
      <c r="AH28" s="54"/>
      <c r="AL28" t="s">
        <v>37</v>
      </c>
    </row>
    <row r="29" spans="1:39" x14ac:dyDescent="0.2">
      <c r="A29" s="50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56"/>
      <c r="AF29" s="56"/>
      <c r="AG29" s="52"/>
      <c r="AH29" s="54"/>
    </row>
    <row r="30" spans="1:39" ht="13.5" thickBot="1" x14ac:dyDescent="0.25">
      <c r="A30" s="61"/>
      <c r="B30" s="62"/>
      <c r="C30" s="62"/>
      <c r="D30" s="62"/>
      <c r="E30" s="62"/>
      <c r="F30" s="62"/>
      <c r="G30" s="62" t="s">
        <v>37</v>
      </c>
      <c r="H30" s="62"/>
      <c r="I30" s="62"/>
      <c r="J30" s="62"/>
      <c r="K30" s="62"/>
      <c r="L30" s="62" t="s">
        <v>37</v>
      </c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3"/>
      <c r="AH30" s="91"/>
    </row>
    <row r="31" spans="1:39" x14ac:dyDescent="0.2">
      <c r="AG31" s="7"/>
    </row>
    <row r="36" spans="7:39" x14ac:dyDescent="0.2">
      <c r="P36" s="2" t="s">
        <v>37</v>
      </c>
      <c r="AE36" s="2" t="s">
        <v>37</v>
      </c>
      <c r="AI36" t="s">
        <v>37</v>
      </c>
      <c r="AJ36" t="s">
        <v>37</v>
      </c>
    </row>
    <row r="37" spans="7:39" x14ac:dyDescent="0.2">
      <c r="T37" s="2" t="s">
        <v>37</v>
      </c>
      <c r="Z37" s="2" t="s">
        <v>37</v>
      </c>
    </row>
    <row r="38" spans="7:39" x14ac:dyDescent="0.2">
      <c r="AM38" s="12" t="s">
        <v>37</v>
      </c>
    </row>
    <row r="39" spans="7:39" x14ac:dyDescent="0.2">
      <c r="N39" s="2" t="s">
        <v>37</v>
      </c>
      <c r="AL39" t="s">
        <v>37</v>
      </c>
    </row>
    <row r="40" spans="7:39" x14ac:dyDescent="0.2">
      <c r="G40" s="2" t="s">
        <v>37</v>
      </c>
    </row>
    <row r="42" spans="7:39" x14ac:dyDescent="0.2">
      <c r="J42" s="2" t="s">
        <v>37</v>
      </c>
    </row>
  </sheetData>
  <mergeCells count="36">
    <mergeCell ref="H3:H4"/>
    <mergeCell ref="T25:X25"/>
    <mergeCell ref="T26:X26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G5" sqref="AG5:AH6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8" ht="20.100000000000001" customHeight="1" x14ac:dyDescent="0.2">
      <c r="A1" s="173" t="s">
        <v>225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53"/>
    </row>
    <row r="2" spans="1:38" s="4" customFormat="1" ht="20.100000000000001" customHeight="1" x14ac:dyDescent="0.2">
      <c r="A2" s="163" t="s">
        <v>21</v>
      </c>
      <c r="B2" s="157" t="s">
        <v>217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9"/>
    </row>
    <row r="3" spans="1:38" s="5" customFormat="1" ht="20.100000000000001" customHeight="1" x14ac:dyDescent="0.2">
      <c r="A3" s="163"/>
      <c r="B3" s="171">
        <v>1</v>
      </c>
      <c r="C3" s="171">
        <f>SUM(B3+1)</f>
        <v>2</v>
      </c>
      <c r="D3" s="171">
        <f t="shared" ref="D3:AD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f t="shared" si="0"/>
        <v>28</v>
      </c>
      <c r="AD3" s="171">
        <f t="shared" si="0"/>
        <v>29</v>
      </c>
      <c r="AE3" s="171">
        <v>30</v>
      </c>
      <c r="AF3" s="169">
        <v>31</v>
      </c>
      <c r="AG3" s="46" t="s">
        <v>27</v>
      </c>
      <c r="AH3" s="98" t="s">
        <v>26</v>
      </c>
    </row>
    <row r="4" spans="1:38" s="5" customFormat="1" ht="20.100000000000001" customHeight="1" x14ac:dyDescent="0.2">
      <c r="A4" s="163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0"/>
      <c r="AG4" s="46" t="s">
        <v>25</v>
      </c>
      <c r="AH4" s="59" t="s">
        <v>25</v>
      </c>
    </row>
    <row r="5" spans="1:38" s="5" customFormat="1" x14ac:dyDescent="0.2">
      <c r="A5" s="57" t="s">
        <v>30</v>
      </c>
      <c r="B5" s="122">
        <v>12.6</v>
      </c>
      <c r="C5" s="122">
        <v>15.120000000000001</v>
      </c>
      <c r="D5" s="122">
        <v>9.7200000000000006</v>
      </c>
      <c r="E5" s="122">
        <v>11.16</v>
      </c>
      <c r="F5" s="122">
        <v>15.840000000000002</v>
      </c>
      <c r="G5" s="122">
        <v>16.559999999999999</v>
      </c>
      <c r="H5" s="122">
        <v>14.4</v>
      </c>
      <c r="I5" s="122">
        <v>8.2799999999999994</v>
      </c>
      <c r="J5" s="122">
        <v>10.8</v>
      </c>
      <c r="K5" s="122">
        <v>14.4</v>
      </c>
      <c r="L5" s="122">
        <v>15.840000000000002</v>
      </c>
      <c r="M5" s="122">
        <v>14.4</v>
      </c>
      <c r="N5" s="122">
        <v>7.9200000000000008</v>
      </c>
      <c r="O5" s="122">
        <v>17.64</v>
      </c>
      <c r="P5" s="122">
        <v>18.720000000000002</v>
      </c>
      <c r="Q5" s="122">
        <v>19.8</v>
      </c>
      <c r="R5" s="122">
        <v>14.76</v>
      </c>
      <c r="S5" s="122">
        <v>9.7200000000000006</v>
      </c>
      <c r="T5" s="122">
        <v>9.7200000000000006</v>
      </c>
      <c r="U5" s="122">
        <v>13.32</v>
      </c>
      <c r="V5" s="122">
        <v>15.840000000000002</v>
      </c>
      <c r="W5" s="122">
        <v>15.48</v>
      </c>
      <c r="X5" s="122">
        <v>8.64</v>
      </c>
      <c r="Y5" s="123">
        <v>11.16</v>
      </c>
      <c r="Z5" s="122">
        <v>6.84</v>
      </c>
      <c r="AA5" s="122">
        <v>9</v>
      </c>
      <c r="AB5" s="122">
        <v>7.2</v>
      </c>
      <c r="AC5" s="122">
        <v>10.44</v>
      </c>
      <c r="AD5" s="124">
        <v>16.2</v>
      </c>
      <c r="AE5" s="124">
        <v>9.7200000000000006</v>
      </c>
      <c r="AF5" s="124">
        <v>11.879999999999999</v>
      </c>
      <c r="AG5" s="15">
        <f>MAX(B5:AF5)</f>
        <v>19.8</v>
      </c>
      <c r="AH5" s="110">
        <f>AVERAGE(B5:AF5)</f>
        <v>12.681290322580645</v>
      </c>
    </row>
    <row r="6" spans="1:38" s="5" customFormat="1" x14ac:dyDescent="0.2">
      <c r="A6" s="57" t="s">
        <v>156</v>
      </c>
      <c r="B6" s="11">
        <v>21.96</v>
      </c>
      <c r="C6" s="11">
        <v>25.2</v>
      </c>
      <c r="D6" s="11">
        <v>18.36</v>
      </c>
      <c r="E6" s="11">
        <v>21.96</v>
      </c>
      <c r="F6" s="11">
        <v>19.440000000000001</v>
      </c>
      <c r="G6" s="11">
        <v>20.88</v>
      </c>
      <c r="H6" s="11">
        <v>21.240000000000002</v>
      </c>
      <c r="I6" s="11">
        <v>19.8</v>
      </c>
      <c r="J6" s="11">
        <v>21.240000000000002</v>
      </c>
      <c r="K6" s="11">
        <v>22.68</v>
      </c>
      <c r="L6" s="11">
        <v>33.480000000000004</v>
      </c>
      <c r="M6" s="11">
        <v>20.16</v>
      </c>
      <c r="N6" s="11">
        <v>17.64</v>
      </c>
      <c r="O6" s="11">
        <v>25.56</v>
      </c>
      <c r="P6" s="11">
        <v>28.44</v>
      </c>
      <c r="Q6" s="11">
        <v>33.119999999999997</v>
      </c>
      <c r="R6" s="11">
        <v>18.720000000000002</v>
      </c>
      <c r="S6" s="11">
        <v>14.76</v>
      </c>
      <c r="T6" s="11">
        <v>20.16</v>
      </c>
      <c r="U6" s="11">
        <v>21.6</v>
      </c>
      <c r="V6" s="11">
        <v>22.68</v>
      </c>
      <c r="W6" s="11">
        <v>20.52</v>
      </c>
      <c r="X6" s="11">
        <v>18.36</v>
      </c>
      <c r="Y6" s="11">
        <v>18.720000000000002</v>
      </c>
      <c r="Z6" s="11">
        <v>20.52</v>
      </c>
      <c r="AA6" s="11">
        <v>16.920000000000002</v>
      </c>
      <c r="AB6" s="11">
        <v>17.64</v>
      </c>
      <c r="AC6" s="11">
        <v>21.96</v>
      </c>
      <c r="AD6" s="11">
        <v>19.079999999999998</v>
      </c>
      <c r="AE6" s="11">
        <v>16.2</v>
      </c>
      <c r="AF6" s="11">
        <v>15.48</v>
      </c>
      <c r="AG6" s="15">
        <f>MAX(B6:AF6)</f>
        <v>33.480000000000004</v>
      </c>
      <c r="AH6" s="110">
        <f>AVERAGE(B6:AF6)</f>
        <v>21.112258064516134</v>
      </c>
    </row>
    <row r="7" spans="1:38" s="5" customFormat="1" x14ac:dyDescent="0.2">
      <c r="A7" s="57" t="s">
        <v>93</v>
      </c>
      <c r="B7" s="11" t="s">
        <v>212</v>
      </c>
      <c r="C7" s="11" t="s">
        <v>212</v>
      </c>
      <c r="D7" s="11" t="s">
        <v>212</v>
      </c>
      <c r="E7" s="11" t="s">
        <v>212</v>
      </c>
      <c r="F7" s="11" t="s">
        <v>212</v>
      </c>
      <c r="G7" s="11" t="s">
        <v>212</v>
      </c>
      <c r="H7" s="11" t="s">
        <v>212</v>
      </c>
      <c r="I7" s="11">
        <v>17.64</v>
      </c>
      <c r="J7" s="11">
        <v>19.440000000000001</v>
      </c>
      <c r="K7" s="11">
        <v>20.52</v>
      </c>
      <c r="L7" s="11">
        <v>20.52</v>
      </c>
      <c r="M7" s="11">
        <v>17.28</v>
      </c>
      <c r="N7" s="11">
        <v>10.44</v>
      </c>
      <c r="O7" s="11">
        <v>19.079999999999998</v>
      </c>
      <c r="P7" s="11">
        <v>28.08</v>
      </c>
      <c r="Q7" s="11">
        <v>26.64</v>
      </c>
      <c r="R7" s="11">
        <v>23.759999999999998</v>
      </c>
      <c r="S7" s="11">
        <v>9.7200000000000006</v>
      </c>
      <c r="T7" s="11">
        <v>21.6</v>
      </c>
      <c r="U7" s="11">
        <v>17.64</v>
      </c>
      <c r="V7" s="11">
        <v>18.720000000000002</v>
      </c>
      <c r="W7" s="11">
        <v>18.720000000000002</v>
      </c>
      <c r="X7" s="11">
        <v>15.48</v>
      </c>
      <c r="Y7" s="11">
        <v>15.48</v>
      </c>
      <c r="Z7" s="11">
        <v>13.32</v>
      </c>
      <c r="AA7" s="11">
        <v>14.76</v>
      </c>
      <c r="AB7" s="11">
        <v>12.6</v>
      </c>
      <c r="AC7" s="11">
        <v>15.840000000000002</v>
      </c>
      <c r="AD7" s="11">
        <v>18</v>
      </c>
      <c r="AE7" s="11">
        <v>10.44</v>
      </c>
      <c r="AF7" s="11">
        <v>13.68</v>
      </c>
      <c r="AG7" s="15">
        <f>MAX(B7:AF7)</f>
        <v>28.08</v>
      </c>
      <c r="AH7" s="110">
        <f>AVERAGE(B7:AF7)</f>
        <v>17.475000000000001</v>
      </c>
    </row>
    <row r="8" spans="1:38" x14ac:dyDescent="0.2">
      <c r="A8" s="57" t="s">
        <v>100</v>
      </c>
      <c r="B8" s="122">
        <v>25.92</v>
      </c>
      <c r="C8" s="122">
        <v>28.8</v>
      </c>
      <c r="D8" s="122">
        <v>18.36</v>
      </c>
      <c r="E8" s="122">
        <v>20.52</v>
      </c>
      <c r="F8" s="122">
        <v>20.88</v>
      </c>
      <c r="G8" s="122">
        <v>26.28</v>
      </c>
      <c r="H8" s="122">
        <v>26.28</v>
      </c>
      <c r="I8" s="122">
        <v>15.120000000000001</v>
      </c>
      <c r="J8" s="122">
        <v>22.68</v>
      </c>
      <c r="K8" s="122">
        <v>27.36</v>
      </c>
      <c r="L8" s="122">
        <v>31.680000000000003</v>
      </c>
      <c r="M8" s="123">
        <v>20.16</v>
      </c>
      <c r="N8" s="122">
        <v>20.88</v>
      </c>
      <c r="O8" s="122">
        <v>27</v>
      </c>
      <c r="P8" s="122">
        <v>28.44</v>
      </c>
      <c r="Q8" s="122">
        <v>32.04</v>
      </c>
      <c r="R8" s="122">
        <v>27.720000000000002</v>
      </c>
      <c r="S8" s="122">
        <v>21.6</v>
      </c>
      <c r="T8" s="122">
        <v>19.440000000000001</v>
      </c>
      <c r="U8" s="122">
        <v>21.96</v>
      </c>
      <c r="V8" s="122">
        <v>26.64</v>
      </c>
      <c r="W8" s="122">
        <v>18</v>
      </c>
      <c r="X8" s="122">
        <v>15.120000000000001</v>
      </c>
      <c r="Y8" s="122">
        <v>19.079999999999998</v>
      </c>
      <c r="Z8" s="122">
        <v>21.96</v>
      </c>
      <c r="AA8" s="122">
        <v>17.64</v>
      </c>
      <c r="AB8" s="124">
        <v>18.720000000000002</v>
      </c>
      <c r="AC8" s="124">
        <v>18.36</v>
      </c>
      <c r="AD8" s="124">
        <v>16.920000000000002</v>
      </c>
      <c r="AE8" s="124">
        <v>22.32</v>
      </c>
      <c r="AF8" s="124">
        <v>19.8</v>
      </c>
      <c r="AG8" s="92">
        <f t="shared" ref="AG8:AG19" si="1">MAX(B8:AF8)</f>
        <v>32.04</v>
      </c>
      <c r="AH8" s="105">
        <f t="shared" ref="AH8:AH19" si="2">AVERAGE(B8:AF8)</f>
        <v>22.505806451612905</v>
      </c>
    </row>
    <row r="9" spans="1:38" x14ac:dyDescent="0.2">
      <c r="A9" s="57" t="s">
        <v>157</v>
      </c>
      <c r="B9" s="122">
        <v>20.52</v>
      </c>
      <c r="C9" s="122">
        <v>19.440000000000001</v>
      </c>
      <c r="D9" s="122">
        <v>15.120000000000001</v>
      </c>
      <c r="E9" s="122">
        <v>15.120000000000001</v>
      </c>
      <c r="F9" s="122">
        <v>11.879999999999999</v>
      </c>
      <c r="G9" s="122">
        <v>22.68</v>
      </c>
      <c r="H9" s="122">
        <v>18.36</v>
      </c>
      <c r="I9" s="123">
        <v>13.32</v>
      </c>
      <c r="J9" s="122">
        <v>16.559999999999999</v>
      </c>
      <c r="K9" s="122">
        <v>19.079999999999998</v>
      </c>
      <c r="L9" s="122">
        <v>25.2</v>
      </c>
      <c r="M9" s="122">
        <v>18.36</v>
      </c>
      <c r="N9" s="122">
        <v>23.040000000000003</v>
      </c>
      <c r="O9" s="122">
        <v>24.12</v>
      </c>
      <c r="P9" s="122">
        <v>25.2</v>
      </c>
      <c r="Q9" s="122">
        <v>24.840000000000003</v>
      </c>
      <c r="R9" s="122">
        <v>27.720000000000002</v>
      </c>
      <c r="S9" s="122">
        <v>20.88</v>
      </c>
      <c r="T9" s="122">
        <v>15.48</v>
      </c>
      <c r="U9" s="122">
        <v>18.36</v>
      </c>
      <c r="V9" s="122">
        <v>20.88</v>
      </c>
      <c r="W9" s="122">
        <v>13.32</v>
      </c>
      <c r="X9" s="122">
        <v>14.4</v>
      </c>
      <c r="Y9" s="122">
        <v>16.920000000000002</v>
      </c>
      <c r="Z9" s="122">
        <v>13.32</v>
      </c>
      <c r="AA9" s="122">
        <v>14.76</v>
      </c>
      <c r="AB9" s="124">
        <v>11.879999999999999</v>
      </c>
      <c r="AC9" s="124">
        <v>19.079999999999998</v>
      </c>
      <c r="AD9" s="124">
        <v>19.440000000000001</v>
      </c>
      <c r="AE9" s="124">
        <v>16.2</v>
      </c>
      <c r="AF9" s="124">
        <v>17.64</v>
      </c>
      <c r="AG9" s="92">
        <f t="shared" si="1"/>
        <v>27.720000000000002</v>
      </c>
      <c r="AH9" s="105">
        <f t="shared" si="2"/>
        <v>18.487741935483871</v>
      </c>
    </row>
    <row r="10" spans="1:38" x14ac:dyDescent="0.2">
      <c r="A10" s="57" t="s">
        <v>2</v>
      </c>
      <c r="B10" s="1">
        <v>21.240000000000002</v>
      </c>
      <c r="C10" s="1">
        <v>23.759999999999998</v>
      </c>
      <c r="D10" s="1">
        <v>14.4</v>
      </c>
      <c r="E10" s="1">
        <v>23.040000000000003</v>
      </c>
      <c r="F10" s="1">
        <v>17.28</v>
      </c>
      <c r="G10" s="1">
        <v>20.52</v>
      </c>
      <c r="H10" s="1">
        <v>21.240000000000002</v>
      </c>
      <c r="I10" s="1">
        <v>14.04</v>
      </c>
      <c r="J10" s="1">
        <v>21.6</v>
      </c>
      <c r="K10" s="1">
        <v>24.48</v>
      </c>
      <c r="L10" s="1">
        <v>24.840000000000003</v>
      </c>
      <c r="M10" s="1">
        <v>19.440000000000001</v>
      </c>
      <c r="N10" s="1">
        <v>17.28</v>
      </c>
      <c r="O10" s="1">
        <v>17.64</v>
      </c>
      <c r="P10" s="1">
        <v>25.2</v>
      </c>
      <c r="Q10" s="126">
        <v>24.840000000000003</v>
      </c>
      <c r="R10" s="126">
        <v>22.68</v>
      </c>
      <c r="S10" s="1">
        <v>17.64</v>
      </c>
      <c r="T10" s="1">
        <v>22.32</v>
      </c>
      <c r="U10" s="11" t="s">
        <v>212</v>
      </c>
      <c r="V10" s="11" t="s">
        <v>212</v>
      </c>
      <c r="W10" s="11" t="s">
        <v>212</v>
      </c>
      <c r="X10" s="11" t="s">
        <v>212</v>
      </c>
      <c r="Y10" s="11" t="s">
        <v>212</v>
      </c>
      <c r="Z10" s="11" t="s">
        <v>212</v>
      </c>
      <c r="AA10" s="11" t="s">
        <v>212</v>
      </c>
      <c r="AB10" s="11" t="s">
        <v>212</v>
      </c>
      <c r="AC10" s="11" t="s">
        <v>212</v>
      </c>
      <c r="AD10" s="11" t="s">
        <v>212</v>
      </c>
      <c r="AE10" s="11" t="s">
        <v>212</v>
      </c>
      <c r="AF10" s="11" t="s">
        <v>212</v>
      </c>
      <c r="AG10" s="92">
        <f t="shared" si="1"/>
        <v>25.2</v>
      </c>
      <c r="AH10" s="105">
        <f t="shared" si="2"/>
        <v>20.709473684210522</v>
      </c>
      <c r="AJ10" s="12" t="s">
        <v>37</v>
      </c>
    </row>
    <row r="11" spans="1:38" x14ac:dyDescent="0.2">
      <c r="A11" s="57" t="s">
        <v>159</v>
      </c>
      <c r="B11" s="125">
        <v>28.44</v>
      </c>
      <c r="C11" s="123">
        <v>26.64</v>
      </c>
      <c r="D11" s="123">
        <v>24.840000000000003</v>
      </c>
      <c r="E11" s="123">
        <v>31.680000000000003</v>
      </c>
      <c r="F11" s="123">
        <v>29.880000000000003</v>
      </c>
      <c r="G11" s="123">
        <v>30.96</v>
      </c>
      <c r="H11" s="123">
        <v>25.2</v>
      </c>
      <c r="I11" s="123">
        <v>25.56</v>
      </c>
      <c r="J11" s="123">
        <v>31.319999999999997</v>
      </c>
      <c r="K11" s="123">
        <v>31.680000000000003</v>
      </c>
      <c r="L11" s="123">
        <v>36.72</v>
      </c>
      <c r="M11" s="123">
        <v>24.12</v>
      </c>
      <c r="N11" s="123">
        <v>23.400000000000002</v>
      </c>
      <c r="O11" s="123">
        <v>34.200000000000003</v>
      </c>
      <c r="P11" s="123">
        <v>36</v>
      </c>
      <c r="Q11" s="123">
        <v>29.52</v>
      </c>
      <c r="R11" s="123">
        <v>20.16</v>
      </c>
      <c r="S11" s="123">
        <v>13.68</v>
      </c>
      <c r="T11" s="123">
        <v>24.12</v>
      </c>
      <c r="U11" s="123">
        <v>26.64</v>
      </c>
      <c r="V11" s="123">
        <v>24.12</v>
      </c>
      <c r="W11" s="123">
        <v>28.44</v>
      </c>
      <c r="X11" s="123">
        <v>29.52</v>
      </c>
      <c r="Y11" s="123">
        <v>22.32</v>
      </c>
      <c r="Z11" s="123">
        <v>25.92</v>
      </c>
      <c r="AA11" s="123">
        <v>17.28</v>
      </c>
      <c r="AB11" s="125">
        <v>22.32</v>
      </c>
      <c r="AC11" s="125">
        <v>23.040000000000003</v>
      </c>
      <c r="AD11" s="125">
        <v>24.12</v>
      </c>
      <c r="AE11" s="125">
        <v>13.32</v>
      </c>
      <c r="AF11" s="125">
        <v>18.36</v>
      </c>
      <c r="AG11" s="11">
        <f>AVERAGE(C11:AF11)</f>
        <v>25.836000000000006</v>
      </c>
      <c r="AH11" s="105">
        <f t="shared" si="2"/>
        <v>25.919999999999998</v>
      </c>
      <c r="AI11" s="12" t="s">
        <v>37</v>
      </c>
    </row>
    <row r="12" spans="1:38" x14ac:dyDescent="0.2">
      <c r="A12" s="57" t="s">
        <v>32</v>
      </c>
      <c r="B12" s="122">
        <v>15.48</v>
      </c>
      <c r="C12" s="122">
        <v>16.559999999999999</v>
      </c>
      <c r="D12" s="122">
        <v>10.08</v>
      </c>
      <c r="E12" s="122">
        <v>17.28</v>
      </c>
      <c r="F12" s="122">
        <v>12.24</v>
      </c>
      <c r="G12" s="122">
        <v>17.28</v>
      </c>
      <c r="H12" s="122">
        <v>14.76</v>
      </c>
      <c r="I12" s="122">
        <v>10.08</v>
      </c>
      <c r="J12" s="122">
        <v>15.48</v>
      </c>
      <c r="K12" s="122">
        <v>21.6</v>
      </c>
      <c r="L12" s="122">
        <v>19.8</v>
      </c>
      <c r="M12" s="122">
        <v>14.4</v>
      </c>
      <c r="N12" s="122">
        <v>8.64</v>
      </c>
      <c r="O12" s="123">
        <v>19.079999999999998</v>
      </c>
      <c r="P12" s="122">
        <v>19.8</v>
      </c>
      <c r="Q12" s="123">
        <v>15.840000000000002</v>
      </c>
      <c r="R12" s="122">
        <v>11.879999999999999</v>
      </c>
      <c r="S12" s="122">
        <v>5.04</v>
      </c>
      <c r="T12" s="122">
        <v>11.16</v>
      </c>
      <c r="U12" s="122">
        <v>14.4</v>
      </c>
      <c r="V12" s="122">
        <v>15.48</v>
      </c>
      <c r="W12" s="122">
        <v>12.6</v>
      </c>
      <c r="X12" s="122">
        <v>10.44</v>
      </c>
      <c r="Y12" s="122">
        <v>12.24</v>
      </c>
      <c r="Z12" s="122">
        <v>11.520000000000001</v>
      </c>
      <c r="AA12" s="122">
        <v>14.76</v>
      </c>
      <c r="AB12" s="124">
        <v>11.16</v>
      </c>
      <c r="AC12" s="125">
        <v>13.68</v>
      </c>
      <c r="AD12" s="124">
        <v>11.879999999999999</v>
      </c>
      <c r="AE12" s="124">
        <v>7.5600000000000005</v>
      </c>
      <c r="AF12" s="124">
        <v>10.44</v>
      </c>
      <c r="AG12" s="92">
        <f t="shared" si="1"/>
        <v>21.6</v>
      </c>
      <c r="AH12" s="105">
        <f t="shared" si="2"/>
        <v>13.633548387096777</v>
      </c>
      <c r="AJ12" t="s">
        <v>37</v>
      </c>
    </row>
    <row r="13" spans="1:38" x14ac:dyDescent="0.2">
      <c r="A13" s="57" t="s">
        <v>14</v>
      </c>
      <c r="B13" s="11">
        <v>0.36000000000000004</v>
      </c>
      <c r="C13" s="11">
        <v>1.4400000000000002</v>
      </c>
      <c r="D13" s="11">
        <v>9.7200000000000006</v>
      </c>
      <c r="E13" s="11">
        <v>15.120000000000001</v>
      </c>
      <c r="F13" s="11">
        <v>12.6</v>
      </c>
      <c r="G13" s="11">
        <v>6.84</v>
      </c>
      <c r="H13" s="11">
        <v>0.36000000000000004</v>
      </c>
      <c r="I13" s="11">
        <v>7.9200000000000008</v>
      </c>
      <c r="J13" s="11">
        <v>13.68</v>
      </c>
      <c r="K13" s="11">
        <v>10.44</v>
      </c>
      <c r="L13" s="11">
        <v>19.8</v>
      </c>
      <c r="M13" s="11">
        <v>6.48</v>
      </c>
      <c r="N13" s="11">
        <v>6.12</v>
      </c>
      <c r="O13" s="11">
        <v>16.559999999999999</v>
      </c>
      <c r="P13" s="11">
        <v>4.32</v>
      </c>
      <c r="Q13" s="11">
        <v>6.48</v>
      </c>
      <c r="R13" s="11">
        <v>9.7200000000000006</v>
      </c>
      <c r="S13" s="11">
        <v>0.72000000000000008</v>
      </c>
      <c r="T13" s="11">
        <v>0.36000000000000004</v>
      </c>
      <c r="U13" s="11">
        <v>5.4</v>
      </c>
      <c r="V13" s="11">
        <v>21.240000000000002</v>
      </c>
      <c r="W13" s="11">
        <v>8.64</v>
      </c>
      <c r="X13" s="11">
        <v>2.52</v>
      </c>
      <c r="Y13" s="11">
        <v>3.6</v>
      </c>
      <c r="Z13" s="11">
        <v>0.72000000000000008</v>
      </c>
      <c r="AA13" s="11">
        <v>3.9600000000000004</v>
      </c>
      <c r="AB13" s="11">
        <v>9</v>
      </c>
      <c r="AC13" s="11">
        <v>5.4</v>
      </c>
      <c r="AD13" s="11">
        <v>19.079999999999998</v>
      </c>
      <c r="AE13" s="11">
        <v>5.7600000000000007</v>
      </c>
      <c r="AF13" s="11">
        <v>0</v>
      </c>
      <c r="AG13" s="92">
        <f t="shared" si="1"/>
        <v>21.240000000000002</v>
      </c>
      <c r="AH13" s="105">
        <f t="shared" si="2"/>
        <v>7.5600000000000005</v>
      </c>
      <c r="AK13" t="s">
        <v>37</v>
      </c>
      <c r="AL13" s="12" t="s">
        <v>37</v>
      </c>
    </row>
    <row r="14" spans="1:38" x14ac:dyDescent="0.2">
      <c r="A14" s="57" t="s">
        <v>15</v>
      </c>
      <c r="B14" s="11" t="s">
        <v>212</v>
      </c>
      <c r="C14" s="11" t="s">
        <v>212</v>
      </c>
      <c r="D14" s="11" t="s">
        <v>212</v>
      </c>
      <c r="E14" s="11" t="s">
        <v>212</v>
      </c>
      <c r="F14" s="11" t="s">
        <v>212</v>
      </c>
      <c r="G14" s="11" t="s">
        <v>212</v>
      </c>
      <c r="H14" s="11" t="s">
        <v>212</v>
      </c>
      <c r="I14" s="11" t="s">
        <v>212</v>
      </c>
      <c r="J14" s="11" t="s">
        <v>212</v>
      </c>
      <c r="K14" s="11" t="s">
        <v>212</v>
      </c>
      <c r="L14" s="11" t="s">
        <v>212</v>
      </c>
      <c r="M14" s="11" t="s">
        <v>212</v>
      </c>
      <c r="N14" s="11" t="s">
        <v>212</v>
      </c>
      <c r="O14" s="11" t="s">
        <v>212</v>
      </c>
      <c r="P14" s="11" t="s">
        <v>212</v>
      </c>
      <c r="Q14" s="11" t="s">
        <v>212</v>
      </c>
      <c r="R14" s="11" t="s">
        <v>212</v>
      </c>
      <c r="S14" s="11" t="s">
        <v>212</v>
      </c>
      <c r="T14" s="11" t="s">
        <v>212</v>
      </c>
      <c r="U14" s="11" t="s">
        <v>212</v>
      </c>
      <c r="V14" s="11" t="s">
        <v>212</v>
      </c>
      <c r="W14" s="11" t="s">
        <v>212</v>
      </c>
      <c r="X14" s="11" t="s">
        <v>212</v>
      </c>
      <c r="Y14" s="11" t="s">
        <v>212</v>
      </c>
      <c r="Z14" s="11" t="s">
        <v>212</v>
      </c>
      <c r="AA14" s="11" t="s">
        <v>212</v>
      </c>
      <c r="AB14" s="11" t="s">
        <v>212</v>
      </c>
      <c r="AC14" s="11" t="s">
        <v>212</v>
      </c>
      <c r="AD14" s="11" t="s">
        <v>212</v>
      </c>
      <c r="AE14" s="11" t="s">
        <v>212</v>
      </c>
      <c r="AF14" s="11" t="s">
        <v>212</v>
      </c>
      <c r="AG14" s="92">
        <f t="shared" si="1"/>
        <v>0</v>
      </c>
      <c r="AH14" s="105" t="e">
        <f t="shared" si="2"/>
        <v>#DIV/0!</v>
      </c>
      <c r="AI14" s="12" t="s">
        <v>37</v>
      </c>
      <c r="AK14" t="s">
        <v>37</v>
      </c>
    </row>
    <row r="15" spans="1:38" x14ac:dyDescent="0.2">
      <c r="A15" s="57" t="s">
        <v>164</v>
      </c>
      <c r="B15" s="122">
        <v>16.559999999999999</v>
      </c>
      <c r="C15" s="122">
        <v>25.56</v>
      </c>
      <c r="D15" s="122">
        <v>12.6</v>
      </c>
      <c r="E15" s="122">
        <v>17.64</v>
      </c>
      <c r="F15" s="122">
        <v>14.04</v>
      </c>
      <c r="G15" s="122">
        <v>18.720000000000002</v>
      </c>
      <c r="H15" s="122">
        <v>22.32</v>
      </c>
      <c r="I15" s="122">
        <v>9.7200000000000006</v>
      </c>
      <c r="J15" s="122">
        <v>15.120000000000001</v>
      </c>
      <c r="K15" s="122">
        <v>20.88</v>
      </c>
      <c r="L15" s="122">
        <v>26.64</v>
      </c>
      <c r="M15" s="122">
        <v>24.12</v>
      </c>
      <c r="N15" s="122">
        <v>13.32</v>
      </c>
      <c r="O15" s="122">
        <v>22.32</v>
      </c>
      <c r="P15" s="122">
        <v>29.880000000000003</v>
      </c>
      <c r="Q15" s="122">
        <v>27</v>
      </c>
      <c r="R15" s="123">
        <v>23.400000000000002</v>
      </c>
      <c r="S15" s="122">
        <v>12.96</v>
      </c>
      <c r="T15" s="123">
        <v>14.4</v>
      </c>
      <c r="U15" s="122">
        <v>17.28</v>
      </c>
      <c r="V15" s="122">
        <v>20.52</v>
      </c>
      <c r="W15" s="122">
        <v>16.2</v>
      </c>
      <c r="X15" s="122">
        <v>9.7200000000000006</v>
      </c>
      <c r="Y15" s="122">
        <v>13.68</v>
      </c>
      <c r="Z15" s="122">
        <v>12.96</v>
      </c>
      <c r="AA15" s="122">
        <v>10.8</v>
      </c>
      <c r="AB15" s="124">
        <v>9.3600000000000012</v>
      </c>
      <c r="AC15" s="124">
        <v>18.720000000000002</v>
      </c>
      <c r="AD15" s="124">
        <v>19.440000000000001</v>
      </c>
      <c r="AE15" s="124">
        <v>13.68</v>
      </c>
      <c r="AF15" s="124">
        <v>17.28</v>
      </c>
      <c r="AG15" s="92">
        <f t="shared" si="1"/>
        <v>29.880000000000003</v>
      </c>
      <c r="AH15" s="105">
        <f t="shared" si="2"/>
        <v>17.639999999999997</v>
      </c>
      <c r="AK15" t="s">
        <v>37</v>
      </c>
    </row>
    <row r="16" spans="1:38" x14ac:dyDescent="0.2">
      <c r="A16" s="57" t="s">
        <v>17</v>
      </c>
      <c r="B16" s="122">
        <v>19.8</v>
      </c>
      <c r="C16" s="122">
        <v>22.68</v>
      </c>
      <c r="D16" s="122">
        <v>14.4</v>
      </c>
      <c r="E16" s="122">
        <v>20.16</v>
      </c>
      <c r="F16" s="122">
        <v>17.64</v>
      </c>
      <c r="G16" s="122">
        <v>18</v>
      </c>
      <c r="H16" s="122">
        <v>17.28</v>
      </c>
      <c r="I16" s="122">
        <v>16.2</v>
      </c>
      <c r="J16" s="122">
        <v>17.64</v>
      </c>
      <c r="K16" s="122">
        <v>17.64</v>
      </c>
      <c r="L16" s="122">
        <v>25.2</v>
      </c>
      <c r="M16" s="122">
        <v>15.120000000000001</v>
      </c>
      <c r="N16" s="122">
        <v>9.7200000000000006</v>
      </c>
      <c r="O16" s="122">
        <v>20.88</v>
      </c>
      <c r="P16" s="123">
        <v>27</v>
      </c>
      <c r="Q16" s="122">
        <v>22.32</v>
      </c>
      <c r="R16" s="122">
        <v>10.8</v>
      </c>
      <c r="S16" s="123">
        <v>4.6800000000000006</v>
      </c>
      <c r="T16" s="122">
        <v>9</v>
      </c>
      <c r="U16" s="122">
        <v>13.32</v>
      </c>
      <c r="V16" s="122">
        <v>16.559999999999999</v>
      </c>
      <c r="W16" s="122">
        <v>15.840000000000002</v>
      </c>
      <c r="X16" s="122">
        <v>16.559999999999999</v>
      </c>
      <c r="Y16" s="122">
        <v>16.2</v>
      </c>
      <c r="Z16" s="122">
        <v>9.3600000000000012</v>
      </c>
      <c r="AA16" s="122">
        <v>11.520000000000001</v>
      </c>
      <c r="AB16" s="124">
        <v>8.2799999999999994</v>
      </c>
      <c r="AC16" s="129">
        <v>25.56</v>
      </c>
      <c r="AD16" s="124">
        <v>13.32</v>
      </c>
      <c r="AE16" s="124">
        <v>6.12</v>
      </c>
      <c r="AF16" s="124">
        <v>10.8</v>
      </c>
      <c r="AG16" s="92">
        <f t="shared" si="1"/>
        <v>27</v>
      </c>
      <c r="AH16" s="105">
        <f t="shared" si="2"/>
        <v>15.793548387096774</v>
      </c>
      <c r="AK16" t="s">
        <v>37</v>
      </c>
      <c r="AL16" t="s">
        <v>37</v>
      </c>
    </row>
    <row r="17" spans="1:38" x14ac:dyDescent="0.2">
      <c r="A17" s="57" t="s">
        <v>146</v>
      </c>
      <c r="B17" s="122">
        <v>28.44</v>
      </c>
      <c r="C17" s="122">
        <v>23.759999999999998</v>
      </c>
      <c r="D17" s="122">
        <v>22.32</v>
      </c>
      <c r="E17" s="122">
        <v>19.440000000000001</v>
      </c>
      <c r="F17" s="122">
        <v>20.16</v>
      </c>
      <c r="G17" s="122">
        <v>21.240000000000002</v>
      </c>
      <c r="H17" s="122">
        <v>19.440000000000001</v>
      </c>
      <c r="I17" s="122">
        <v>22.32</v>
      </c>
      <c r="J17" s="122">
        <v>23.040000000000003</v>
      </c>
      <c r="K17" s="122">
        <v>23.400000000000002</v>
      </c>
      <c r="L17" s="122">
        <v>25.56</v>
      </c>
      <c r="M17" s="122">
        <v>19.079999999999998</v>
      </c>
      <c r="N17" s="122">
        <v>15.840000000000002</v>
      </c>
      <c r="O17" s="123">
        <v>24.840000000000003</v>
      </c>
      <c r="P17" s="122">
        <v>28.44</v>
      </c>
      <c r="Q17" s="123">
        <v>29.52</v>
      </c>
      <c r="R17" s="122">
        <v>20.52</v>
      </c>
      <c r="S17" s="122">
        <v>15.48</v>
      </c>
      <c r="T17" s="122">
        <v>21.240000000000002</v>
      </c>
      <c r="U17" s="122">
        <v>23.759999999999998</v>
      </c>
      <c r="V17" s="122">
        <v>24.840000000000003</v>
      </c>
      <c r="W17" s="122">
        <v>21.96</v>
      </c>
      <c r="X17" s="122">
        <v>19.8</v>
      </c>
      <c r="Y17" s="122">
        <v>16.2</v>
      </c>
      <c r="Z17" s="122">
        <v>24.840000000000003</v>
      </c>
      <c r="AA17" s="122">
        <v>23.040000000000003</v>
      </c>
      <c r="AB17" s="124">
        <v>20.52</v>
      </c>
      <c r="AC17" s="125">
        <v>20.52</v>
      </c>
      <c r="AD17" s="124">
        <v>21.96</v>
      </c>
      <c r="AE17" s="124">
        <v>14.04</v>
      </c>
      <c r="AF17" s="124">
        <v>19.440000000000001</v>
      </c>
      <c r="AG17" s="92">
        <f t="shared" si="1"/>
        <v>29.52</v>
      </c>
      <c r="AH17" s="105">
        <f t="shared" si="2"/>
        <v>21.774193548387096</v>
      </c>
      <c r="AL17" t="s">
        <v>37</v>
      </c>
    </row>
    <row r="18" spans="1:38" x14ac:dyDescent="0.2">
      <c r="A18" s="57" t="s">
        <v>34</v>
      </c>
      <c r="B18" s="122">
        <v>19.8</v>
      </c>
      <c r="C18" s="122">
        <v>24.48</v>
      </c>
      <c r="D18" s="122">
        <v>16.559999999999999</v>
      </c>
      <c r="E18" s="122">
        <v>25.2</v>
      </c>
      <c r="F18" s="122">
        <v>16.559999999999999</v>
      </c>
      <c r="G18" s="122">
        <v>24.12</v>
      </c>
      <c r="H18" s="122">
        <v>25.92</v>
      </c>
      <c r="I18" s="122">
        <v>15.48</v>
      </c>
      <c r="J18" s="122">
        <v>18.36</v>
      </c>
      <c r="K18" s="122">
        <v>28.44</v>
      </c>
      <c r="L18" s="122">
        <v>30.240000000000002</v>
      </c>
      <c r="M18" s="122">
        <v>19.079999999999998</v>
      </c>
      <c r="N18" s="122">
        <v>17.64</v>
      </c>
      <c r="O18" s="122">
        <v>24.840000000000003</v>
      </c>
      <c r="P18" s="122">
        <v>27</v>
      </c>
      <c r="Q18" s="122">
        <v>26.64</v>
      </c>
      <c r="R18" s="122">
        <v>29.880000000000003</v>
      </c>
      <c r="S18" s="122">
        <v>22.32</v>
      </c>
      <c r="T18" s="122">
        <v>19.079999999999998</v>
      </c>
      <c r="U18" s="122">
        <v>18.720000000000002</v>
      </c>
      <c r="V18" s="122">
        <v>19.8</v>
      </c>
      <c r="W18" s="122">
        <v>20.88</v>
      </c>
      <c r="X18" s="122">
        <v>16.2</v>
      </c>
      <c r="Y18" s="123">
        <v>20.52</v>
      </c>
      <c r="Z18" s="122">
        <v>16.2</v>
      </c>
      <c r="AA18" s="122">
        <v>15.48</v>
      </c>
      <c r="AB18" s="124">
        <v>16.2</v>
      </c>
      <c r="AC18" s="124">
        <v>19.8</v>
      </c>
      <c r="AD18" s="124">
        <v>29.16</v>
      </c>
      <c r="AE18" s="124">
        <v>20.52</v>
      </c>
      <c r="AF18" s="124">
        <v>15.120000000000001</v>
      </c>
      <c r="AG18" s="92">
        <f t="shared" si="1"/>
        <v>30.240000000000002</v>
      </c>
      <c r="AH18" s="105">
        <f t="shared" si="2"/>
        <v>21.298064516129031</v>
      </c>
      <c r="AI18" s="12" t="s">
        <v>37</v>
      </c>
    </row>
    <row r="19" spans="1:38" x14ac:dyDescent="0.2">
      <c r="A19" s="57" t="s">
        <v>20</v>
      </c>
      <c r="B19" s="11" t="s">
        <v>212</v>
      </c>
      <c r="C19" s="11" t="s">
        <v>212</v>
      </c>
      <c r="D19" s="11" t="s">
        <v>212</v>
      </c>
      <c r="E19" s="11" t="s">
        <v>212</v>
      </c>
      <c r="F19" s="11" t="s">
        <v>212</v>
      </c>
      <c r="G19" s="11" t="s">
        <v>212</v>
      </c>
      <c r="H19" s="11" t="s">
        <v>212</v>
      </c>
      <c r="I19" s="11" t="s">
        <v>212</v>
      </c>
      <c r="J19" s="11" t="s">
        <v>212</v>
      </c>
      <c r="K19" s="11" t="s">
        <v>212</v>
      </c>
      <c r="L19" s="11" t="s">
        <v>212</v>
      </c>
      <c r="M19" s="11" t="s">
        <v>212</v>
      </c>
      <c r="N19" s="11" t="s">
        <v>212</v>
      </c>
      <c r="O19" s="11" t="s">
        <v>212</v>
      </c>
      <c r="P19" s="11" t="s">
        <v>212</v>
      </c>
      <c r="Q19" s="11" t="s">
        <v>212</v>
      </c>
      <c r="R19" s="11" t="s">
        <v>212</v>
      </c>
      <c r="S19" s="11" t="s">
        <v>212</v>
      </c>
      <c r="T19" s="11" t="s">
        <v>212</v>
      </c>
      <c r="U19" s="11" t="s">
        <v>212</v>
      </c>
      <c r="V19" s="11" t="s">
        <v>212</v>
      </c>
      <c r="W19" s="11" t="s">
        <v>212</v>
      </c>
      <c r="X19" s="11" t="s">
        <v>212</v>
      </c>
      <c r="Y19" s="11" t="s">
        <v>212</v>
      </c>
      <c r="Z19" s="11" t="s">
        <v>212</v>
      </c>
      <c r="AA19" s="11" t="s">
        <v>212</v>
      </c>
      <c r="AB19" s="11" t="s">
        <v>212</v>
      </c>
      <c r="AC19" s="11" t="s">
        <v>212</v>
      </c>
      <c r="AD19" s="11" t="s">
        <v>212</v>
      </c>
      <c r="AE19" s="11" t="s">
        <v>212</v>
      </c>
      <c r="AF19" s="11" t="s">
        <v>212</v>
      </c>
      <c r="AG19" s="92">
        <f t="shared" si="1"/>
        <v>0</v>
      </c>
      <c r="AH19" s="105" t="e">
        <f t="shared" si="2"/>
        <v>#DIV/0!</v>
      </c>
    </row>
    <row r="20" spans="1:38" s="5" customFormat="1" ht="17.100000000000001" customHeight="1" x14ac:dyDescent="0.2">
      <c r="A20" s="58" t="s">
        <v>23</v>
      </c>
      <c r="B20" s="13">
        <f t="shared" ref="B20:AG20" si="3">MAX(B5:B19)</f>
        <v>28.44</v>
      </c>
      <c r="C20" s="13">
        <f t="shared" si="3"/>
        <v>28.8</v>
      </c>
      <c r="D20" s="13">
        <f t="shared" si="3"/>
        <v>24.840000000000003</v>
      </c>
      <c r="E20" s="13">
        <f t="shared" si="3"/>
        <v>31.680000000000003</v>
      </c>
      <c r="F20" s="13">
        <f t="shared" si="3"/>
        <v>29.880000000000003</v>
      </c>
      <c r="G20" s="13">
        <f t="shared" si="3"/>
        <v>30.96</v>
      </c>
      <c r="H20" s="13">
        <f t="shared" si="3"/>
        <v>26.28</v>
      </c>
      <c r="I20" s="13">
        <f t="shared" si="3"/>
        <v>25.56</v>
      </c>
      <c r="J20" s="13">
        <f t="shared" si="3"/>
        <v>31.319999999999997</v>
      </c>
      <c r="K20" s="13">
        <f t="shared" si="3"/>
        <v>31.680000000000003</v>
      </c>
      <c r="L20" s="13">
        <f t="shared" si="3"/>
        <v>36.72</v>
      </c>
      <c r="M20" s="13">
        <f t="shared" si="3"/>
        <v>24.12</v>
      </c>
      <c r="N20" s="13">
        <f t="shared" si="3"/>
        <v>23.400000000000002</v>
      </c>
      <c r="O20" s="13">
        <f t="shared" si="3"/>
        <v>34.200000000000003</v>
      </c>
      <c r="P20" s="13">
        <f t="shared" si="3"/>
        <v>36</v>
      </c>
      <c r="Q20" s="13">
        <f t="shared" si="3"/>
        <v>33.119999999999997</v>
      </c>
      <c r="R20" s="13">
        <f t="shared" si="3"/>
        <v>29.880000000000003</v>
      </c>
      <c r="S20" s="13">
        <f t="shared" si="3"/>
        <v>22.32</v>
      </c>
      <c r="T20" s="13">
        <f t="shared" si="3"/>
        <v>24.12</v>
      </c>
      <c r="U20" s="13">
        <f t="shared" si="3"/>
        <v>26.64</v>
      </c>
      <c r="V20" s="13">
        <f t="shared" si="3"/>
        <v>26.64</v>
      </c>
      <c r="W20" s="13">
        <f t="shared" si="3"/>
        <v>28.44</v>
      </c>
      <c r="X20" s="13">
        <f t="shared" si="3"/>
        <v>29.52</v>
      </c>
      <c r="Y20" s="13">
        <f t="shared" si="3"/>
        <v>22.32</v>
      </c>
      <c r="Z20" s="13">
        <f t="shared" si="3"/>
        <v>25.92</v>
      </c>
      <c r="AA20" s="13">
        <f t="shared" si="3"/>
        <v>23.040000000000003</v>
      </c>
      <c r="AB20" s="13">
        <f t="shared" si="3"/>
        <v>22.32</v>
      </c>
      <c r="AC20" s="13">
        <f t="shared" si="3"/>
        <v>25.56</v>
      </c>
      <c r="AD20" s="13">
        <f t="shared" si="3"/>
        <v>29.16</v>
      </c>
      <c r="AE20" s="13">
        <f t="shared" si="3"/>
        <v>22.32</v>
      </c>
      <c r="AF20" s="13">
        <f>MAX(AF5:AF19)</f>
        <v>19.8</v>
      </c>
      <c r="AG20" s="15">
        <f t="shared" si="3"/>
        <v>33.480000000000004</v>
      </c>
      <c r="AH20" s="89" t="e">
        <f>AVERAGE(AH5:AH19)</f>
        <v>#DIV/0!</v>
      </c>
      <c r="AK20" s="5" t="s">
        <v>37</v>
      </c>
      <c r="AL20" s="5" t="s">
        <v>37</v>
      </c>
    </row>
    <row r="21" spans="1:38" x14ac:dyDescent="0.2">
      <c r="A21" s="47"/>
      <c r="B21" s="48"/>
      <c r="C21" s="48"/>
      <c r="D21" s="48" t="s">
        <v>90</v>
      </c>
      <c r="E21" s="48"/>
      <c r="F21" s="48"/>
      <c r="G21" s="48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55"/>
      <c r="AE21" s="60" t="s">
        <v>37</v>
      </c>
      <c r="AF21" s="60"/>
      <c r="AG21" s="52"/>
      <c r="AH21" s="54"/>
      <c r="AK21" t="s">
        <v>37</v>
      </c>
    </row>
    <row r="22" spans="1:38" x14ac:dyDescent="0.2">
      <c r="A22" s="47"/>
      <c r="B22" s="49" t="s">
        <v>91</v>
      </c>
      <c r="C22" s="49"/>
      <c r="D22" s="49"/>
      <c r="E22" s="49"/>
      <c r="F22" s="49"/>
      <c r="G22" s="49"/>
      <c r="H22" s="49"/>
      <c r="I22" s="49"/>
      <c r="J22" s="85"/>
      <c r="K22" s="85"/>
      <c r="L22" s="85"/>
      <c r="M22" s="85" t="s">
        <v>35</v>
      </c>
      <c r="N22" s="85"/>
      <c r="O22" s="85"/>
      <c r="P22" s="85"/>
      <c r="Q22" s="85"/>
      <c r="R22" s="85"/>
      <c r="S22" s="85"/>
      <c r="T22" s="167" t="s">
        <v>218</v>
      </c>
      <c r="U22" s="167"/>
      <c r="V22" s="167"/>
      <c r="W22" s="167"/>
      <c r="X22" s="167"/>
      <c r="Y22" s="85"/>
      <c r="Z22" s="85"/>
      <c r="AA22" s="85"/>
      <c r="AB22" s="85"/>
      <c r="AC22" s="85"/>
      <c r="AD22" s="85"/>
      <c r="AE22" s="85"/>
      <c r="AF22" s="106"/>
      <c r="AG22" s="52"/>
      <c r="AH22" s="51"/>
      <c r="AJ22" t="s">
        <v>37</v>
      </c>
      <c r="AK22" t="s">
        <v>37</v>
      </c>
      <c r="AL22" t="s">
        <v>37</v>
      </c>
    </row>
    <row r="23" spans="1:38" x14ac:dyDescent="0.2">
      <c r="A23" s="50"/>
      <c r="B23" s="85"/>
      <c r="C23" s="85"/>
      <c r="D23" s="85"/>
      <c r="E23" s="85"/>
      <c r="F23" s="85"/>
      <c r="G23" s="85"/>
      <c r="H23" s="85"/>
      <c r="I23" s="85"/>
      <c r="J23" s="86"/>
      <c r="K23" s="86"/>
      <c r="L23" s="86"/>
      <c r="M23" s="86" t="s">
        <v>36</v>
      </c>
      <c r="N23" s="86"/>
      <c r="O23" s="86"/>
      <c r="P23" s="86"/>
      <c r="Q23" s="85"/>
      <c r="R23" s="85"/>
      <c r="S23" s="85"/>
      <c r="T23" s="168" t="s">
        <v>87</v>
      </c>
      <c r="U23" s="168"/>
      <c r="V23" s="168"/>
      <c r="W23" s="168"/>
      <c r="X23" s="168"/>
      <c r="Y23" s="85"/>
      <c r="Z23" s="85"/>
      <c r="AA23" s="85"/>
      <c r="AB23" s="85"/>
      <c r="AC23" s="85"/>
      <c r="AD23" s="55"/>
      <c r="AE23" s="55"/>
      <c r="AF23" s="55"/>
      <c r="AG23" s="52"/>
      <c r="AH23" s="51"/>
    </row>
    <row r="24" spans="1:38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55"/>
      <c r="AE24" s="55"/>
      <c r="AF24" s="55"/>
      <c r="AG24" s="52"/>
      <c r="AH24" s="90"/>
      <c r="AL24" t="s">
        <v>37</v>
      </c>
    </row>
    <row r="25" spans="1:38" x14ac:dyDescent="0.2">
      <c r="A25" s="50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55"/>
      <c r="AF25" s="55"/>
      <c r="AG25" s="52"/>
      <c r="AH25" s="54"/>
    </row>
    <row r="26" spans="1:38" x14ac:dyDescent="0.2">
      <c r="A26" s="50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56"/>
      <c r="AF26" s="56"/>
      <c r="AG26" s="52"/>
      <c r="AH26" s="54"/>
      <c r="AK26" t="s">
        <v>37</v>
      </c>
    </row>
    <row r="27" spans="1:38" ht="13.5" thickBot="1" x14ac:dyDescent="0.25">
      <c r="A27" s="61"/>
      <c r="B27" s="62"/>
      <c r="C27" s="62"/>
      <c r="D27" s="62"/>
      <c r="E27" s="62"/>
      <c r="F27" s="62"/>
      <c r="G27" s="62" t="s">
        <v>37</v>
      </c>
      <c r="H27" s="62"/>
      <c r="I27" s="62"/>
      <c r="J27" s="62"/>
      <c r="K27" s="62"/>
      <c r="L27" s="62" t="s">
        <v>37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91"/>
    </row>
    <row r="28" spans="1:38" x14ac:dyDescent="0.2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H28" s="1"/>
      <c r="AK28" t="s">
        <v>37</v>
      </c>
    </row>
    <row r="30" spans="1:38" x14ac:dyDescent="0.2">
      <c r="AA30" s="3" t="s">
        <v>37</v>
      </c>
      <c r="AH30" t="s">
        <v>37</v>
      </c>
      <c r="AK30" t="s">
        <v>37</v>
      </c>
    </row>
    <row r="31" spans="1:38" x14ac:dyDescent="0.2">
      <c r="U31" s="3" t="s">
        <v>37</v>
      </c>
    </row>
    <row r="32" spans="1:38" x14ac:dyDescent="0.2">
      <c r="J32" s="3" t="s">
        <v>37</v>
      </c>
      <c r="N32" s="3" t="s">
        <v>37</v>
      </c>
      <c r="S32" s="3" t="s">
        <v>37</v>
      </c>
      <c r="V32" s="3" t="s">
        <v>37</v>
      </c>
    </row>
    <row r="33" spans="7:38" x14ac:dyDescent="0.2">
      <c r="G33" s="3" t="s">
        <v>37</v>
      </c>
      <c r="H33" s="3" t="s">
        <v>215</v>
      </c>
      <c r="P33" s="3" t="s">
        <v>37</v>
      </c>
      <c r="S33" s="3" t="s">
        <v>37</v>
      </c>
      <c r="U33" s="3" t="s">
        <v>37</v>
      </c>
      <c r="V33" s="3" t="s">
        <v>37</v>
      </c>
      <c r="AC33" s="3" t="s">
        <v>37</v>
      </c>
    </row>
    <row r="34" spans="7:38" x14ac:dyDescent="0.2">
      <c r="T34" s="3" t="s">
        <v>37</v>
      </c>
      <c r="W34" s="3" t="s">
        <v>37</v>
      </c>
      <c r="AA34" s="3" t="s">
        <v>37</v>
      </c>
      <c r="AE34" s="3" t="s">
        <v>37</v>
      </c>
    </row>
    <row r="35" spans="7:38" x14ac:dyDescent="0.2">
      <c r="W35" s="3" t="s">
        <v>37</v>
      </c>
      <c r="Z35" s="3" t="s">
        <v>37</v>
      </c>
    </row>
    <row r="36" spans="7:38" x14ac:dyDescent="0.2">
      <c r="P36" s="3" t="s">
        <v>37</v>
      </c>
      <c r="Q36" s="3" t="s">
        <v>37</v>
      </c>
      <c r="AA36" s="3" t="s">
        <v>37</v>
      </c>
      <c r="AE36" s="3" t="s">
        <v>37</v>
      </c>
    </row>
    <row r="38" spans="7:38" x14ac:dyDescent="0.2">
      <c r="K38" s="3" t="s">
        <v>37</v>
      </c>
      <c r="M38" s="3" t="s">
        <v>37</v>
      </c>
    </row>
    <row r="39" spans="7:38" x14ac:dyDescent="0.2">
      <c r="G39" s="3" t="s">
        <v>37</v>
      </c>
    </row>
    <row r="40" spans="7:38" x14ac:dyDescent="0.2">
      <c r="M40" s="3" t="s">
        <v>37</v>
      </c>
    </row>
    <row r="41" spans="7:38" x14ac:dyDescent="0.2">
      <c r="AL41" t="s">
        <v>37</v>
      </c>
    </row>
    <row r="42" spans="7:38" x14ac:dyDescent="0.2">
      <c r="R42" s="3" t="s">
        <v>37</v>
      </c>
    </row>
  </sheetData>
  <mergeCells count="36">
    <mergeCell ref="T22:X22"/>
    <mergeCell ref="T23:X2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zoomScale="90" zoomScaleNormal="90" workbookViewId="0">
      <selection activeCell="AG5" sqref="AG5:AH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56"/>
  </cols>
  <sheetData>
    <row r="1" spans="1:38" ht="20.100000000000001" customHeight="1" x14ac:dyDescent="0.2">
      <c r="A1" s="160" t="s">
        <v>226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47"/>
    </row>
    <row r="2" spans="1:38" s="4" customFormat="1" ht="20.100000000000001" customHeight="1" x14ac:dyDescent="0.2">
      <c r="A2" s="163" t="s">
        <v>21</v>
      </c>
      <c r="B2" s="157" t="s">
        <v>217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9"/>
    </row>
    <row r="3" spans="1:38" s="5" customFormat="1" ht="20.100000000000001" customHeight="1" x14ac:dyDescent="0.2">
      <c r="A3" s="163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80">
        <v>30</v>
      </c>
      <c r="AF3" s="169">
        <v>31</v>
      </c>
      <c r="AG3" s="108" t="s">
        <v>27</v>
      </c>
      <c r="AH3" s="148" t="s">
        <v>26</v>
      </c>
    </row>
    <row r="4" spans="1:38" s="5" customFormat="1" ht="20.100000000000001" customHeigh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80"/>
      <c r="AF4" s="170"/>
      <c r="AG4" s="108" t="s">
        <v>25</v>
      </c>
      <c r="AH4" s="149" t="s">
        <v>25</v>
      </c>
    </row>
    <row r="5" spans="1:38" s="5" customFormat="1" x14ac:dyDescent="0.2">
      <c r="A5" s="57" t="s">
        <v>30</v>
      </c>
      <c r="B5" s="122">
        <v>32.04</v>
      </c>
      <c r="C5" s="122">
        <v>30.96</v>
      </c>
      <c r="D5" s="122">
        <v>23.040000000000003</v>
      </c>
      <c r="E5" s="123">
        <v>26.64</v>
      </c>
      <c r="F5" s="122">
        <v>34.200000000000003</v>
      </c>
      <c r="G5" s="122">
        <v>37.080000000000005</v>
      </c>
      <c r="H5" s="122">
        <v>34.92</v>
      </c>
      <c r="I5" s="123">
        <v>23.400000000000002</v>
      </c>
      <c r="J5" s="123">
        <v>28.08</v>
      </c>
      <c r="K5" s="123">
        <v>32.04</v>
      </c>
      <c r="L5" s="123">
        <v>37.800000000000004</v>
      </c>
      <c r="M5" s="122">
        <v>29.16</v>
      </c>
      <c r="N5" s="122">
        <v>22.68</v>
      </c>
      <c r="O5" s="122">
        <v>39.24</v>
      </c>
      <c r="P5" s="122">
        <v>45</v>
      </c>
      <c r="Q5" s="123">
        <v>46.440000000000005</v>
      </c>
      <c r="R5" s="122">
        <v>36.36</v>
      </c>
      <c r="S5" s="122">
        <v>19.440000000000001</v>
      </c>
      <c r="T5" s="122">
        <v>23.759999999999998</v>
      </c>
      <c r="U5" s="122">
        <v>34.56</v>
      </c>
      <c r="V5" s="123">
        <v>31.319999999999997</v>
      </c>
      <c r="W5" s="122">
        <v>30.6</v>
      </c>
      <c r="X5" s="122">
        <v>32.76</v>
      </c>
      <c r="Y5" s="123">
        <v>23.040000000000003</v>
      </c>
      <c r="Z5" s="123">
        <v>21.96</v>
      </c>
      <c r="AA5" s="122">
        <v>21.240000000000002</v>
      </c>
      <c r="AB5" s="122">
        <v>20.16</v>
      </c>
      <c r="AC5" s="122">
        <v>29.880000000000003</v>
      </c>
      <c r="AD5" s="124">
        <v>34.92</v>
      </c>
      <c r="AE5" s="124">
        <v>20.16</v>
      </c>
      <c r="AF5" s="125">
        <v>29.880000000000003</v>
      </c>
      <c r="AG5" s="15">
        <f>MAX(B5:AF5)</f>
        <v>46.440000000000005</v>
      </c>
      <c r="AH5" s="150">
        <f>AVERAGE(B5:AF5)</f>
        <v>30.08903225806452</v>
      </c>
    </row>
    <row r="6" spans="1:38" s="5" customFormat="1" x14ac:dyDescent="0.2">
      <c r="A6" s="57" t="s">
        <v>156</v>
      </c>
      <c r="B6" s="11">
        <v>48.6</v>
      </c>
      <c r="C6" s="11">
        <v>55.080000000000005</v>
      </c>
      <c r="D6" s="11">
        <v>40.32</v>
      </c>
      <c r="E6" s="11">
        <v>51.12</v>
      </c>
      <c r="F6" s="11">
        <v>41.4</v>
      </c>
      <c r="G6" s="11">
        <v>47.16</v>
      </c>
      <c r="H6" s="11">
        <v>39.96</v>
      </c>
      <c r="I6" s="11">
        <v>39.24</v>
      </c>
      <c r="J6" s="11">
        <v>44.64</v>
      </c>
      <c r="K6" s="11">
        <v>48.96</v>
      </c>
      <c r="L6" s="11">
        <v>64.8</v>
      </c>
      <c r="M6" s="11">
        <v>47.88</v>
      </c>
      <c r="N6" s="11">
        <v>37.440000000000005</v>
      </c>
      <c r="O6" s="11">
        <v>52.92</v>
      </c>
      <c r="P6" s="11">
        <v>71.64</v>
      </c>
      <c r="Q6" s="11">
        <v>63.72</v>
      </c>
      <c r="R6" s="11">
        <v>38.880000000000003</v>
      </c>
      <c r="S6" s="11">
        <v>27</v>
      </c>
      <c r="T6" s="11">
        <v>34.56</v>
      </c>
      <c r="U6" s="11">
        <v>41.4</v>
      </c>
      <c r="V6" s="11">
        <v>45.72</v>
      </c>
      <c r="W6" s="11">
        <v>38.159999999999997</v>
      </c>
      <c r="X6" s="11">
        <v>40.32</v>
      </c>
      <c r="Y6" s="11">
        <v>38.519999999999996</v>
      </c>
      <c r="Z6" s="11">
        <v>39.96</v>
      </c>
      <c r="AA6" s="11">
        <v>36</v>
      </c>
      <c r="AB6" s="11">
        <v>35.64</v>
      </c>
      <c r="AC6" s="11">
        <v>41.4</v>
      </c>
      <c r="AD6" s="11">
        <v>42.480000000000004</v>
      </c>
      <c r="AE6" s="11">
        <v>28.08</v>
      </c>
      <c r="AF6" s="11">
        <v>28.8</v>
      </c>
      <c r="AG6" s="15">
        <f t="shared" ref="AG6:AG7" si="1">MAX(B6:AF6)</f>
        <v>71.64</v>
      </c>
      <c r="AH6" s="150">
        <f t="shared" ref="AH6:AH7" si="2">AVERAGE(B6:AF6)</f>
        <v>43.606451612903221</v>
      </c>
    </row>
    <row r="7" spans="1:38" s="5" customFormat="1" x14ac:dyDescent="0.2">
      <c r="A7" s="57" t="s">
        <v>93</v>
      </c>
      <c r="B7" s="11" t="s">
        <v>212</v>
      </c>
      <c r="C7" s="11" t="s">
        <v>212</v>
      </c>
      <c r="D7" s="11" t="s">
        <v>212</v>
      </c>
      <c r="E7" s="11" t="s">
        <v>212</v>
      </c>
      <c r="F7" s="11" t="s">
        <v>212</v>
      </c>
      <c r="G7" s="11" t="s">
        <v>212</v>
      </c>
      <c r="H7" s="11" t="s">
        <v>212</v>
      </c>
      <c r="I7" s="11">
        <v>31.680000000000003</v>
      </c>
      <c r="J7" s="11">
        <v>31.319999999999997</v>
      </c>
      <c r="K7" s="11">
        <v>38.159999999999997</v>
      </c>
      <c r="L7" s="11">
        <v>42.480000000000004</v>
      </c>
      <c r="M7" s="11">
        <v>39.24</v>
      </c>
      <c r="N7" s="11">
        <v>24.12</v>
      </c>
      <c r="O7" s="11">
        <v>37.800000000000004</v>
      </c>
      <c r="P7" s="11">
        <v>53.28</v>
      </c>
      <c r="Q7" s="11">
        <v>56.88</v>
      </c>
      <c r="R7" s="11">
        <v>55.800000000000004</v>
      </c>
      <c r="S7" s="11">
        <v>19.079999999999998</v>
      </c>
      <c r="T7" s="11">
        <v>33.119999999999997</v>
      </c>
      <c r="U7" s="11">
        <v>32.76</v>
      </c>
      <c r="V7" s="11">
        <v>33.840000000000003</v>
      </c>
      <c r="W7" s="11">
        <v>36.72</v>
      </c>
      <c r="X7" s="11">
        <v>29.52</v>
      </c>
      <c r="Y7" s="11">
        <v>28.8</v>
      </c>
      <c r="Z7" s="11">
        <v>25.2</v>
      </c>
      <c r="AA7" s="11">
        <v>26.28</v>
      </c>
      <c r="AB7" s="11">
        <v>23.400000000000002</v>
      </c>
      <c r="AC7" s="11">
        <v>33.480000000000004</v>
      </c>
      <c r="AD7" s="11">
        <v>40.32</v>
      </c>
      <c r="AE7" s="11">
        <v>22.68</v>
      </c>
      <c r="AF7" s="11">
        <v>23.400000000000002</v>
      </c>
      <c r="AG7" s="15">
        <f t="shared" si="1"/>
        <v>56.88</v>
      </c>
      <c r="AH7" s="150">
        <f t="shared" si="2"/>
        <v>34.14</v>
      </c>
    </row>
    <row r="8" spans="1:38" x14ac:dyDescent="0.2">
      <c r="A8" s="57" t="s">
        <v>100</v>
      </c>
      <c r="B8" s="122">
        <v>41.04</v>
      </c>
      <c r="C8" s="122">
        <v>52.2</v>
      </c>
      <c r="D8" s="122">
        <v>30.96</v>
      </c>
      <c r="E8" s="122">
        <v>33.480000000000004</v>
      </c>
      <c r="F8" s="122">
        <v>34.200000000000003</v>
      </c>
      <c r="G8" s="122">
        <v>40.680000000000007</v>
      </c>
      <c r="H8" s="122">
        <v>43.56</v>
      </c>
      <c r="I8" s="122">
        <v>25.2</v>
      </c>
      <c r="J8" s="122">
        <v>36</v>
      </c>
      <c r="K8" s="123">
        <v>44.28</v>
      </c>
      <c r="L8" s="122">
        <v>54</v>
      </c>
      <c r="M8" s="122">
        <v>37.080000000000005</v>
      </c>
      <c r="N8" s="122">
        <v>34.56</v>
      </c>
      <c r="O8" s="122">
        <v>46.080000000000005</v>
      </c>
      <c r="P8" s="123">
        <v>49.680000000000007</v>
      </c>
      <c r="Q8" s="122">
        <v>58.32</v>
      </c>
      <c r="R8" s="122">
        <v>39.24</v>
      </c>
      <c r="S8" s="122">
        <v>39.24</v>
      </c>
      <c r="T8" s="122">
        <v>32.4</v>
      </c>
      <c r="U8" s="122">
        <v>35.64</v>
      </c>
      <c r="V8" s="122">
        <v>41.4</v>
      </c>
      <c r="W8" s="122">
        <v>34.56</v>
      </c>
      <c r="X8" s="122">
        <v>24.12</v>
      </c>
      <c r="Y8" s="122">
        <v>37.800000000000004</v>
      </c>
      <c r="Z8" s="123">
        <v>36.72</v>
      </c>
      <c r="AA8" s="122">
        <v>31.680000000000003</v>
      </c>
      <c r="AB8" s="124">
        <v>29.16</v>
      </c>
      <c r="AC8" s="124">
        <v>37.440000000000005</v>
      </c>
      <c r="AD8" s="124">
        <v>31.319999999999997</v>
      </c>
      <c r="AE8" s="124">
        <v>32.4</v>
      </c>
      <c r="AF8" s="124">
        <v>41.76</v>
      </c>
      <c r="AG8" s="88">
        <f t="shared" ref="AG8:AG19" si="3">MAX(B8:AF8)</f>
        <v>58.32</v>
      </c>
      <c r="AH8" s="151">
        <f t="shared" ref="AH8:AH19" si="4">AVERAGE(B8:AF8)</f>
        <v>38.264516129032259</v>
      </c>
    </row>
    <row r="9" spans="1:38" x14ac:dyDescent="0.2">
      <c r="A9" s="57" t="s">
        <v>157</v>
      </c>
      <c r="B9" s="122">
        <v>35.64</v>
      </c>
      <c r="C9" s="122">
        <v>33.840000000000003</v>
      </c>
      <c r="D9" s="122">
        <v>28.08</v>
      </c>
      <c r="E9" s="122">
        <v>30.96</v>
      </c>
      <c r="F9" s="122">
        <v>24.12</v>
      </c>
      <c r="G9" s="123">
        <v>39.24</v>
      </c>
      <c r="H9" s="122">
        <v>34.56</v>
      </c>
      <c r="I9" s="122">
        <v>26.64</v>
      </c>
      <c r="J9" s="122">
        <v>29.52</v>
      </c>
      <c r="K9" s="122">
        <v>37.440000000000005</v>
      </c>
      <c r="L9" s="123">
        <v>45</v>
      </c>
      <c r="M9" s="122">
        <v>33.840000000000003</v>
      </c>
      <c r="N9" s="122">
        <v>37.800000000000004</v>
      </c>
      <c r="O9" s="122">
        <v>46.080000000000005</v>
      </c>
      <c r="P9" s="123">
        <v>42.84</v>
      </c>
      <c r="Q9" s="122">
        <v>47.519999999999996</v>
      </c>
      <c r="R9" s="122">
        <v>46.800000000000004</v>
      </c>
      <c r="S9" s="122">
        <v>33.480000000000004</v>
      </c>
      <c r="T9" s="122">
        <v>29.52</v>
      </c>
      <c r="U9" s="122">
        <v>36</v>
      </c>
      <c r="V9" s="122">
        <v>46.800000000000004</v>
      </c>
      <c r="W9" s="122">
        <v>38.159999999999997</v>
      </c>
      <c r="X9" s="122">
        <v>32.04</v>
      </c>
      <c r="Y9" s="122">
        <v>29.880000000000003</v>
      </c>
      <c r="Z9" s="122">
        <v>29.16</v>
      </c>
      <c r="AA9" s="122">
        <v>33.840000000000003</v>
      </c>
      <c r="AB9" s="124">
        <v>25.2</v>
      </c>
      <c r="AC9" s="125">
        <v>42.12</v>
      </c>
      <c r="AD9" s="125">
        <v>35.28</v>
      </c>
      <c r="AE9" s="124">
        <v>34.56</v>
      </c>
      <c r="AF9" s="124">
        <v>34.200000000000003</v>
      </c>
      <c r="AG9" s="88">
        <f t="shared" si="3"/>
        <v>47.519999999999996</v>
      </c>
      <c r="AH9" s="151">
        <f t="shared" si="4"/>
        <v>35.489032258064512</v>
      </c>
    </row>
    <row r="10" spans="1:38" x14ac:dyDescent="0.2">
      <c r="A10" s="57" t="s">
        <v>2</v>
      </c>
      <c r="B10" s="1">
        <v>40.680000000000007</v>
      </c>
      <c r="C10" s="1">
        <v>52.56</v>
      </c>
      <c r="D10" s="1">
        <v>25.56</v>
      </c>
      <c r="E10" s="126">
        <v>44.64</v>
      </c>
      <c r="F10" s="1">
        <v>32.4</v>
      </c>
      <c r="G10" s="1">
        <v>39.6</v>
      </c>
      <c r="H10" s="1">
        <v>43.2</v>
      </c>
      <c r="I10" s="127">
        <v>32.4</v>
      </c>
      <c r="J10" s="1">
        <v>43.56</v>
      </c>
      <c r="K10" s="1">
        <v>40.32</v>
      </c>
      <c r="L10" s="1">
        <v>51.480000000000004</v>
      </c>
      <c r="M10" s="126">
        <v>34.56</v>
      </c>
      <c r="N10" s="126">
        <v>27.36</v>
      </c>
      <c r="O10" s="1">
        <v>42.84</v>
      </c>
      <c r="P10" s="126">
        <v>54.72</v>
      </c>
      <c r="Q10" s="126">
        <v>48.6</v>
      </c>
      <c r="R10" s="126">
        <v>40.32</v>
      </c>
      <c r="S10" s="1">
        <v>30.96</v>
      </c>
      <c r="T10" s="1">
        <v>41.04</v>
      </c>
      <c r="U10" s="11" t="s">
        <v>212</v>
      </c>
      <c r="V10" s="11" t="s">
        <v>212</v>
      </c>
      <c r="W10" s="11" t="s">
        <v>212</v>
      </c>
      <c r="X10" s="11" t="s">
        <v>212</v>
      </c>
      <c r="Y10" s="11" t="s">
        <v>212</v>
      </c>
      <c r="Z10" s="11" t="s">
        <v>212</v>
      </c>
      <c r="AA10" s="11" t="s">
        <v>212</v>
      </c>
      <c r="AB10" s="11" t="s">
        <v>212</v>
      </c>
      <c r="AC10" s="11" t="s">
        <v>212</v>
      </c>
      <c r="AD10" s="11" t="s">
        <v>212</v>
      </c>
      <c r="AE10" s="11" t="s">
        <v>212</v>
      </c>
      <c r="AF10" s="11" t="s">
        <v>212</v>
      </c>
      <c r="AG10" s="88">
        <f t="shared" si="3"/>
        <v>54.72</v>
      </c>
      <c r="AH10" s="151">
        <f t="shared" si="4"/>
        <v>40.357894736842105</v>
      </c>
      <c r="AJ10" s="12" t="s">
        <v>37</v>
      </c>
      <c r="AK10" t="s">
        <v>37</v>
      </c>
    </row>
    <row r="11" spans="1:38" x14ac:dyDescent="0.2">
      <c r="A11" s="57" t="s">
        <v>159</v>
      </c>
      <c r="B11" s="125">
        <v>43.2</v>
      </c>
      <c r="C11" s="123">
        <v>47.519999999999996</v>
      </c>
      <c r="D11" s="123">
        <v>36.72</v>
      </c>
      <c r="E11" s="123">
        <v>46.440000000000005</v>
      </c>
      <c r="F11" s="123">
        <v>39.96</v>
      </c>
      <c r="G11" s="123">
        <v>46.800000000000004</v>
      </c>
      <c r="H11" s="123">
        <v>36.72</v>
      </c>
      <c r="I11" s="123">
        <v>38.880000000000003</v>
      </c>
      <c r="J11" s="123">
        <v>45</v>
      </c>
      <c r="K11" s="123">
        <v>46.080000000000005</v>
      </c>
      <c r="L11" s="123">
        <v>59.760000000000005</v>
      </c>
      <c r="M11" s="123">
        <v>45.36</v>
      </c>
      <c r="N11" s="123">
        <v>35.64</v>
      </c>
      <c r="O11" s="123">
        <v>49.32</v>
      </c>
      <c r="P11" s="123">
        <v>58.32</v>
      </c>
      <c r="Q11" s="123">
        <v>51.12</v>
      </c>
      <c r="R11" s="123">
        <v>39.96</v>
      </c>
      <c r="S11" s="123">
        <v>25.92</v>
      </c>
      <c r="T11" s="123">
        <v>39.24</v>
      </c>
      <c r="U11" s="123">
        <v>38.880000000000003</v>
      </c>
      <c r="V11" s="123">
        <v>38.880000000000003</v>
      </c>
      <c r="W11" s="123">
        <v>42.84</v>
      </c>
      <c r="X11" s="123">
        <v>43.2</v>
      </c>
      <c r="Y11" s="123">
        <v>35.64</v>
      </c>
      <c r="Z11" s="123">
        <v>39.24</v>
      </c>
      <c r="AA11" s="123">
        <v>29.16</v>
      </c>
      <c r="AB11" s="125">
        <v>32.4</v>
      </c>
      <c r="AC11" s="125">
        <v>40.32</v>
      </c>
      <c r="AD11" s="125">
        <v>41.04</v>
      </c>
      <c r="AE11" s="125">
        <v>21.240000000000002</v>
      </c>
      <c r="AF11" s="125">
        <v>28.8</v>
      </c>
      <c r="AG11" s="11">
        <f>AVERAGE(B11:AF11)</f>
        <v>40.761290322580649</v>
      </c>
      <c r="AH11" s="151">
        <f t="shared" si="4"/>
        <v>40.761290322580649</v>
      </c>
      <c r="AI11" s="12" t="s">
        <v>37</v>
      </c>
      <c r="AK11" t="s">
        <v>37</v>
      </c>
    </row>
    <row r="12" spans="1:38" x14ac:dyDescent="0.2">
      <c r="A12" s="57" t="s">
        <v>32</v>
      </c>
      <c r="B12" s="122">
        <v>32.4</v>
      </c>
      <c r="C12" s="122">
        <v>39.24</v>
      </c>
      <c r="D12" s="122">
        <v>24.12</v>
      </c>
      <c r="E12" s="122">
        <v>31.319999999999997</v>
      </c>
      <c r="F12" s="122">
        <v>24.48</v>
      </c>
      <c r="G12" s="123">
        <v>38.880000000000003</v>
      </c>
      <c r="H12" s="122">
        <v>29.52</v>
      </c>
      <c r="I12" s="122">
        <v>24.12</v>
      </c>
      <c r="J12" s="122">
        <v>29.52</v>
      </c>
      <c r="K12" s="122">
        <v>40.680000000000007</v>
      </c>
      <c r="L12" s="123">
        <v>54</v>
      </c>
      <c r="M12" s="123">
        <v>41.4</v>
      </c>
      <c r="N12" s="122">
        <v>20.88</v>
      </c>
      <c r="O12" s="122">
        <v>42.480000000000004</v>
      </c>
      <c r="P12" s="123">
        <v>49.32</v>
      </c>
      <c r="Q12" s="123">
        <v>45</v>
      </c>
      <c r="R12" s="122">
        <v>33.119999999999997</v>
      </c>
      <c r="S12" s="122">
        <v>15.120000000000001</v>
      </c>
      <c r="T12" s="123">
        <v>20.88</v>
      </c>
      <c r="U12" s="122">
        <v>29.16</v>
      </c>
      <c r="V12" s="122">
        <v>31.680000000000003</v>
      </c>
      <c r="W12" s="122">
        <v>31.680000000000003</v>
      </c>
      <c r="X12" s="123">
        <v>27.36</v>
      </c>
      <c r="Y12" s="122">
        <v>25.2</v>
      </c>
      <c r="Z12" s="122">
        <v>24.48</v>
      </c>
      <c r="AA12" s="122">
        <v>29.16</v>
      </c>
      <c r="AB12" s="124">
        <v>21.6</v>
      </c>
      <c r="AC12" s="125">
        <v>28.8</v>
      </c>
      <c r="AD12" s="124">
        <v>39.24</v>
      </c>
      <c r="AE12" s="125">
        <v>17.64</v>
      </c>
      <c r="AF12" s="124">
        <v>21.240000000000002</v>
      </c>
      <c r="AG12" s="88">
        <f t="shared" si="3"/>
        <v>54</v>
      </c>
      <c r="AH12" s="151">
        <f t="shared" si="4"/>
        <v>31.087741935483869</v>
      </c>
      <c r="AK12" t="s">
        <v>37</v>
      </c>
    </row>
    <row r="13" spans="1:38" x14ac:dyDescent="0.2">
      <c r="A13" s="57" t="s">
        <v>14</v>
      </c>
      <c r="B13" s="11">
        <v>24.48</v>
      </c>
      <c r="C13" s="11">
        <v>26.28</v>
      </c>
      <c r="D13" s="11">
        <v>32.76</v>
      </c>
      <c r="E13" s="11">
        <v>34.92</v>
      </c>
      <c r="F13" s="11">
        <v>35.28</v>
      </c>
      <c r="G13" s="11">
        <v>30.6</v>
      </c>
      <c r="H13" s="11">
        <v>27.720000000000002</v>
      </c>
      <c r="I13" s="11">
        <v>28.8</v>
      </c>
      <c r="J13" s="11">
        <v>38.519999999999996</v>
      </c>
      <c r="K13" s="11">
        <v>33.119999999999997</v>
      </c>
      <c r="L13" s="11">
        <v>37.440000000000005</v>
      </c>
      <c r="M13" s="11">
        <v>33.840000000000003</v>
      </c>
      <c r="N13" s="11">
        <v>24.48</v>
      </c>
      <c r="O13" s="11">
        <v>36.72</v>
      </c>
      <c r="P13" s="11">
        <v>32.4</v>
      </c>
      <c r="Q13" s="11">
        <v>32.4</v>
      </c>
      <c r="R13" s="11">
        <v>42.480000000000004</v>
      </c>
      <c r="S13" s="11">
        <v>30.6</v>
      </c>
      <c r="T13" s="11">
        <v>26.28</v>
      </c>
      <c r="U13" s="11">
        <v>29.880000000000003</v>
      </c>
      <c r="V13" s="11">
        <v>37.800000000000004</v>
      </c>
      <c r="W13" s="11">
        <v>30.240000000000002</v>
      </c>
      <c r="X13" s="11">
        <v>25.2</v>
      </c>
      <c r="Y13" s="11">
        <v>23.759999999999998</v>
      </c>
      <c r="Z13" s="11">
        <v>17.28</v>
      </c>
      <c r="AA13" s="11">
        <v>22.32</v>
      </c>
      <c r="AB13" s="11">
        <v>29.52</v>
      </c>
      <c r="AC13" s="11">
        <v>27</v>
      </c>
      <c r="AD13" s="11">
        <v>38.880000000000003</v>
      </c>
      <c r="AE13" s="11">
        <v>28.8</v>
      </c>
      <c r="AF13" s="11">
        <v>0</v>
      </c>
      <c r="AG13" s="88">
        <f t="shared" si="3"/>
        <v>42.480000000000004</v>
      </c>
      <c r="AH13" s="151">
        <f t="shared" si="4"/>
        <v>29.670967741935481</v>
      </c>
    </row>
    <row r="14" spans="1:38" x14ac:dyDescent="0.2">
      <c r="A14" s="57" t="s">
        <v>15</v>
      </c>
      <c r="B14" s="11" t="s">
        <v>212</v>
      </c>
      <c r="C14" s="11" t="s">
        <v>212</v>
      </c>
      <c r="D14" s="11" t="s">
        <v>212</v>
      </c>
      <c r="E14" s="11" t="s">
        <v>212</v>
      </c>
      <c r="F14" s="11" t="s">
        <v>212</v>
      </c>
      <c r="G14" s="11" t="s">
        <v>212</v>
      </c>
      <c r="H14" s="11" t="s">
        <v>212</v>
      </c>
      <c r="I14" s="11" t="s">
        <v>212</v>
      </c>
      <c r="J14" s="11" t="s">
        <v>212</v>
      </c>
      <c r="K14" s="11" t="s">
        <v>212</v>
      </c>
      <c r="L14" s="11" t="s">
        <v>212</v>
      </c>
      <c r="M14" s="11" t="s">
        <v>212</v>
      </c>
      <c r="N14" s="11" t="s">
        <v>212</v>
      </c>
      <c r="O14" s="11" t="s">
        <v>212</v>
      </c>
      <c r="P14" s="11" t="s">
        <v>212</v>
      </c>
      <c r="Q14" s="11" t="s">
        <v>212</v>
      </c>
      <c r="R14" s="11" t="s">
        <v>212</v>
      </c>
      <c r="S14" s="11" t="s">
        <v>212</v>
      </c>
      <c r="T14" s="11" t="s">
        <v>212</v>
      </c>
      <c r="U14" s="11" t="s">
        <v>212</v>
      </c>
      <c r="V14" s="11" t="s">
        <v>212</v>
      </c>
      <c r="W14" s="11" t="s">
        <v>212</v>
      </c>
      <c r="X14" s="11" t="s">
        <v>212</v>
      </c>
      <c r="Y14" s="11" t="s">
        <v>212</v>
      </c>
      <c r="Z14" s="11" t="s">
        <v>212</v>
      </c>
      <c r="AA14" s="11" t="s">
        <v>212</v>
      </c>
      <c r="AB14" s="11" t="s">
        <v>212</v>
      </c>
      <c r="AC14" s="11" t="s">
        <v>212</v>
      </c>
      <c r="AD14" s="11" t="s">
        <v>212</v>
      </c>
      <c r="AE14" s="11" t="s">
        <v>212</v>
      </c>
      <c r="AF14" s="11" t="s">
        <v>212</v>
      </c>
      <c r="AG14" s="88">
        <f t="shared" si="3"/>
        <v>0</v>
      </c>
      <c r="AH14" s="151" t="e">
        <f t="shared" si="4"/>
        <v>#DIV/0!</v>
      </c>
      <c r="AI14" s="12" t="s">
        <v>37</v>
      </c>
      <c r="AK14" t="s">
        <v>37</v>
      </c>
    </row>
    <row r="15" spans="1:38" x14ac:dyDescent="0.2">
      <c r="A15" s="57" t="s">
        <v>164</v>
      </c>
      <c r="B15" s="122">
        <v>31.319999999999997</v>
      </c>
      <c r="C15" s="122">
        <v>50.4</v>
      </c>
      <c r="D15" s="122">
        <v>25.56</v>
      </c>
      <c r="E15" s="122">
        <v>32.04</v>
      </c>
      <c r="F15" s="122">
        <v>25.56</v>
      </c>
      <c r="G15" s="123">
        <v>37.080000000000005</v>
      </c>
      <c r="H15" s="122">
        <v>42.480000000000004</v>
      </c>
      <c r="I15" s="122">
        <v>25.56</v>
      </c>
      <c r="J15" s="122">
        <v>29.16</v>
      </c>
      <c r="K15" s="122">
        <v>38.880000000000003</v>
      </c>
      <c r="L15" s="122">
        <v>52.2</v>
      </c>
      <c r="M15" s="122">
        <v>38.880000000000003</v>
      </c>
      <c r="N15" s="122">
        <v>23.759999999999998</v>
      </c>
      <c r="O15" s="122">
        <v>39.96</v>
      </c>
      <c r="P15" s="122">
        <v>55.800000000000004</v>
      </c>
      <c r="Q15" s="123">
        <v>50.04</v>
      </c>
      <c r="R15" s="122">
        <v>39.6</v>
      </c>
      <c r="S15" s="122">
        <v>23.759999999999998</v>
      </c>
      <c r="T15" s="122">
        <v>27</v>
      </c>
      <c r="U15" s="122">
        <v>33.480000000000004</v>
      </c>
      <c r="V15" s="122">
        <v>32.76</v>
      </c>
      <c r="W15" s="122">
        <v>30.240000000000002</v>
      </c>
      <c r="X15" s="122">
        <v>24.840000000000003</v>
      </c>
      <c r="Y15" s="122">
        <v>28.08</v>
      </c>
      <c r="Z15" s="122">
        <v>28.44</v>
      </c>
      <c r="AA15" s="122">
        <v>22.68</v>
      </c>
      <c r="AB15" s="124">
        <v>22.32</v>
      </c>
      <c r="AC15" s="124">
        <v>51.12</v>
      </c>
      <c r="AD15" s="124">
        <v>42.12</v>
      </c>
      <c r="AE15" s="125">
        <v>23.040000000000003</v>
      </c>
      <c r="AF15" s="124">
        <v>32.4</v>
      </c>
      <c r="AG15" s="88">
        <f t="shared" si="3"/>
        <v>55.800000000000004</v>
      </c>
      <c r="AH15" s="151">
        <f t="shared" si="4"/>
        <v>34.211612903225813</v>
      </c>
    </row>
    <row r="16" spans="1:38" x14ac:dyDescent="0.2">
      <c r="A16" s="57" t="s">
        <v>17</v>
      </c>
      <c r="B16" s="122">
        <v>38.519999999999996</v>
      </c>
      <c r="C16" s="122">
        <v>46.080000000000005</v>
      </c>
      <c r="D16" s="122">
        <v>29.880000000000003</v>
      </c>
      <c r="E16" s="122">
        <v>42.84</v>
      </c>
      <c r="F16" s="122">
        <v>31.319999999999997</v>
      </c>
      <c r="G16" s="123">
        <v>38.880000000000003</v>
      </c>
      <c r="H16" s="122">
        <v>41.76</v>
      </c>
      <c r="I16" s="123">
        <v>30.96</v>
      </c>
      <c r="J16" s="122">
        <v>39.6</v>
      </c>
      <c r="K16" s="122">
        <v>36.72</v>
      </c>
      <c r="L16" s="122">
        <v>53.64</v>
      </c>
      <c r="M16" s="122">
        <v>32.04</v>
      </c>
      <c r="N16" s="122">
        <v>18.720000000000002</v>
      </c>
      <c r="O16" s="123">
        <v>39.24</v>
      </c>
      <c r="P16" s="122">
        <v>57.24</v>
      </c>
      <c r="Q16" s="122">
        <v>54</v>
      </c>
      <c r="R16" s="122">
        <v>35.28</v>
      </c>
      <c r="S16" s="122">
        <v>15.120000000000001</v>
      </c>
      <c r="T16" s="122">
        <v>22.68</v>
      </c>
      <c r="U16" s="123">
        <v>33.480000000000004</v>
      </c>
      <c r="V16" s="122">
        <v>39.6</v>
      </c>
      <c r="W16" s="123">
        <v>32.04</v>
      </c>
      <c r="X16" s="122">
        <v>29.52</v>
      </c>
      <c r="Y16" s="122">
        <v>34.56</v>
      </c>
      <c r="Z16" s="123">
        <v>29.16</v>
      </c>
      <c r="AA16" s="122">
        <v>27</v>
      </c>
      <c r="AB16" s="125">
        <v>21.240000000000002</v>
      </c>
      <c r="AC16" s="124">
        <v>41.76</v>
      </c>
      <c r="AD16" s="124">
        <v>30.6</v>
      </c>
      <c r="AE16" s="124">
        <v>17.64</v>
      </c>
      <c r="AF16" s="125">
        <v>25.2</v>
      </c>
      <c r="AG16" s="88">
        <f t="shared" si="3"/>
        <v>57.24</v>
      </c>
      <c r="AH16" s="151">
        <f t="shared" si="4"/>
        <v>34.397419354838711</v>
      </c>
      <c r="AK16" t="s">
        <v>37</v>
      </c>
      <c r="AL16" t="s">
        <v>37</v>
      </c>
    </row>
    <row r="17" spans="1:38" x14ac:dyDescent="0.2">
      <c r="A17" s="57" t="s">
        <v>146</v>
      </c>
      <c r="B17" s="122">
        <v>39.24</v>
      </c>
      <c r="C17" s="122">
        <v>41.4</v>
      </c>
      <c r="D17" s="122">
        <v>33.840000000000003</v>
      </c>
      <c r="E17" s="122">
        <v>31.680000000000003</v>
      </c>
      <c r="F17" s="122">
        <v>33.119999999999997</v>
      </c>
      <c r="G17" s="122">
        <v>38.880000000000003</v>
      </c>
      <c r="H17" s="122">
        <v>42.480000000000004</v>
      </c>
      <c r="I17" s="122">
        <v>34.56</v>
      </c>
      <c r="J17" s="122">
        <v>39.24</v>
      </c>
      <c r="K17" s="122">
        <v>39.96</v>
      </c>
      <c r="L17" s="123">
        <v>46.440000000000005</v>
      </c>
      <c r="M17" s="123">
        <v>43.92</v>
      </c>
      <c r="N17" s="122">
        <v>23.400000000000002</v>
      </c>
      <c r="O17" s="122">
        <v>37.800000000000004</v>
      </c>
      <c r="P17" s="122">
        <v>47.16</v>
      </c>
      <c r="Q17" s="122">
        <v>50.4</v>
      </c>
      <c r="R17" s="122">
        <v>39.24</v>
      </c>
      <c r="S17" s="122">
        <v>26.28</v>
      </c>
      <c r="T17" s="122">
        <v>39.6</v>
      </c>
      <c r="U17" s="122">
        <v>35.28</v>
      </c>
      <c r="V17" s="122">
        <v>37.440000000000005</v>
      </c>
      <c r="W17" s="122">
        <v>42.12</v>
      </c>
      <c r="X17" s="123">
        <v>32.04</v>
      </c>
      <c r="Y17" s="122">
        <v>28.8</v>
      </c>
      <c r="Z17" s="122">
        <v>33.119999999999997</v>
      </c>
      <c r="AA17" s="122">
        <v>33.840000000000003</v>
      </c>
      <c r="AB17" s="124">
        <v>31.319999999999997</v>
      </c>
      <c r="AC17" s="125">
        <v>34.92</v>
      </c>
      <c r="AD17" s="124">
        <v>42.480000000000004</v>
      </c>
      <c r="AE17" s="125">
        <v>22.32</v>
      </c>
      <c r="AF17" s="124">
        <v>29.16</v>
      </c>
      <c r="AG17" s="88">
        <f t="shared" si="3"/>
        <v>50.4</v>
      </c>
      <c r="AH17" s="151">
        <f t="shared" si="4"/>
        <v>36.499354838709678</v>
      </c>
      <c r="AK17" t="s">
        <v>37</v>
      </c>
    </row>
    <row r="18" spans="1:38" x14ac:dyDescent="0.2">
      <c r="A18" s="57" t="s">
        <v>34</v>
      </c>
      <c r="B18" s="122">
        <v>37.800000000000004</v>
      </c>
      <c r="C18" s="122">
        <v>42.12</v>
      </c>
      <c r="D18" s="122">
        <v>24.12</v>
      </c>
      <c r="E18" s="122">
        <v>43.56</v>
      </c>
      <c r="F18" s="122">
        <v>31.319999999999997</v>
      </c>
      <c r="G18" s="122">
        <v>41.04</v>
      </c>
      <c r="H18" s="122">
        <v>46.080000000000005</v>
      </c>
      <c r="I18" s="122">
        <v>24.840000000000003</v>
      </c>
      <c r="J18" s="122">
        <v>30.96</v>
      </c>
      <c r="K18" s="122">
        <v>41.76</v>
      </c>
      <c r="L18" s="122">
        <v>49.680000000000007</v>
      </c>
      <c r="M18" s="123">
        <v>33.840000000000003</v>
      </c>
      <c r="N18" s="122">
        <v>33.480000000000004</v>
      </c>
      <c r="O18" s="123">
        <v>42.84</v>
      </c>
      <c r="P18" s="122">
        <v>46.080000000000005</v>
      </c>
      <c r="Q18" s="122">
        <v>43.2</v>
      </c>
      <c r="R18" s="122">
        <v>42.480000000000004</v>
      </c>
      <c r="S18" s="122">
        <v>37.080000000000005</v>
      </c>
      <c r="T18" s="122">
        <v>27.36</v>
      </c>
      <c r="U18" s="122">
        <v>32.04</v>
      </c>
      <c r="V18" s="123">
        <v>35.28</v>
      </c>
      <c r="W18" s="122">
        <v>32.04</v>
      </c>
      <c r="X18" s="122">
        <v>26.64</v>
      </c>
      <c r="Y18" s="123">
        <v>35.28</v>
      </c>
      <c r="Z18" s="122">
        <v>30.6</v>
      </c>
      <c r="AA18" s="123">
        <v>28.44</v>
      </c>
      <c r="AB18" s="124">
        <v>27</v>
      </c>
      <c r="AC18" s="124">
        <v>34.200000000000003</v>
      </c>
      <c r="AD18" s="125">
        <v>42.12</v>
      </c>
      <c r="AE18" s="124">
        <v>31.319999999999997</v>
      </c>
      <c r="AF18" s="124">
        <v>28.8</v>
      </c>
      <c r="AG18" s="88">
        <f t="shared" si="3"/>
        <v>49.680000000000007</v>
      </c>
      <c r="AH18" s="151">
        <f t="shared" si="4"/>
        <v>35.593548387096774</v>
      </c>
      <c r="AI18" s="12" t="s">
        <v>37</v>
      </c>
      <c r="AK18" t="s">
        <v>37</v>
      </c>
    </row>
    <row r="19" spans="1:38" x14ac:dyDescent="0.2">
      <c r="A19" s="57" t="s">
        <v>20</v>
      </c>
      <c r="B19" s="11" t="s">
        <v>212</v>
      </c>
      <c r="C19" s="11" t="s">
        <v>212</v>
      </c>
      <c r="D19" s="11" t="s">
        <v>212</v>
      </c>
      <c r="E19" s="11" t="s">
        <v>212</v>
      </c>
      <c r="F19" s="11" t="s">
        <v>212</v>
      </c>
      <c r="G19" s="11" t="s">
        <v>212</v>
      </c>
      <c r="H19" s="11" t="s">
        <v>212</v>
      </c>
      <c r="I19" s="11" t="s">
        <v>212</v>
      </c>
      <c r="J19" s="11" t="s">
        <v>212</v>
      </c>
      <c r="K19" s="11" t="s">
        <v>212</v>
      </c>
      <c r="L19" s="11" t="s">
        <v>212</v>
      </c>
      <c r="M19" s="11" t="s">
        <v>212</v>
      </c>
      <c r="N19" s="11" t="s">
        <v>212</v>
      </c>
      <c r="O19" s="11" t="s">
        <v>212</v>
      </c>
      <c r="P19" s="11" t="s">
        <v>212</v>
      </c>
      <c r="Q19" s="11" t="s">
        <v>212</v>
      </c>
      <c r="R19" s="11" t="s">
        <v>212</v>
      </c>
      <c r="S19" s="11" t="s">
        <v>212</v>
      </c>
      <c r="T19" s="11" t="s">
        <v>212</v>
      </c>
      <c r="U19" s="11" t="s">
        <v>212</v>
      </c>
      <c r="V19" s="11" t="s">
        <v>212</v>
      </c>
      <c r="W19" s="11" t="s">
        <v>212</v>
      </c>
      <c r="X19" s="11" t="s">
        <v>212</v>
      </c>
      <c r="Y19" s="11" t="s">
        <v>212</v>
      </c>
      <c r="Z19" s="11" t="s">
        <v>212</v>
      </c>
      <c r="AA19" s="11" t="s">
        <v>212</v>
      </c>
      <c r="AB19" s="11" t="s">
        <v>212</v>
      </c>
      <c r="AC19" s="11" t="s">
        <v>212</v>
      </c>
      <c r="AD19" s="11" t="s">
        <v>212</v>
      </c>
      <c r="AE19" s="11" t="s">
        <v>212</v>
      </c>
      <c r="AF19" s="11" t="s">
        <v>212</v>
      </c>
      <c r="AG19" s="88">
        <f t="shared" si="3"/>
        <v>0</v>
      </c>
      <c r="AH19" s="151" t="e">
        <f t="shared" si="4"/>
        <v>#DIV/0!</v>
      </c>
      <c r="AL19" t="s">
        <v>37</v>
      </c>
    </row>
    <row r="20" spans="1:38" s="5" customFormat="1" ht="17.100000000000001" customHeight="1" x14ac:dyDescent="0.2">
      <c r="A20" s="58" t="s">
        <v>23</v>
      </c>
      <c r="B20" s="13">
        <f t="shared" ref="B20:AG20" si="5">MAX(B5:B19)</f>
        <v>48.6</v>
      </c>
      <c r="C20" s="13">
        <f t="shared" si="5"/>
        <v>55.080000000000005</v>
      </c>
      <c r="D20" s="13">
        <f t="shared" si="5"/>
        <v>40.32</v>
      </c>
      <c r="E20" s="13">
        <f t="shared" si="5"/>
        <v>51.12</v>
      </c>
      <c r="F20" s="13">
        <f t="shared" si="5"/>
        <v>41.4</v>
      </c>
      <c r="G20" s="13">
        <f t="shared" si="5"/>
        <v>47.16</v>
      </c>
      <c r="H20" s="13">
        <f t="shared" si="5"/>
        <v>46.080000000000005</v>
      </c>
      <c r="I20" s="13">
        <f t="shared" si="5"/>
        <v>39.24</v>
      </c>
      <c r="J20" s="13">
        <f t="shared" si="5"/>
        <v>45</v>
      </c>
      <c r="K20" s="13">
        <f t="shared" si="5"/>
        <v>48.96</v>
      </c>
      <c r="L20" s="13">
        <f t="shared" si="5"/>
        <v>64.8</v>
      </c>
      <c r="M20" s="13">
        <f t="shared" si="5"/>
        <v>47.88</v>
      </c>
      <c r="N20" s="13">
        <f t="shared" si="5"/>
        <v>37.800000000000004</v>
      </c>
      <c r="O20" s="13">
        <f t="shared" si="5"/>
        <v>52.92</v>
      </c>
      <c r="P20" s="13">
        <f t="shared" si="5"/>
        <v>71.64</v>
      </c>
      <c r="Q20" s="13">
        <f t="shared" si="5"/>
        <v>63.72</v>
      </c>
      <c r="R20" s="13">
        <f t="shared" si="5"/>
        <v>55.800000000000004</v>
      </c>
      <c r="S20" s="13">
        <f t="shared" si="5"/>
        <v>39.24</v>
      </c>
      <c r="T20" s="13">
        <f t="shared" si="5"/>
        <v>41.04</v>
      </c>
      <c r="U20" s="13">
        <f t="shared" si="5"/>
        <v>41.4</v>
      </c>
      <c r="V20" s="13">
        <f t="shared" si="5"/>
        <v>46.800000000000004</v>
      </c>
      <c r="W20" s="13">
        <f t="shared" si="5"/>
        <v>42.84</v>
      </c>
      <c r="X20" s="13">
        <f t="shared" si="5"/>
        <v>43.2</v>
      </c>
      <c r="Y20" s="13">
        <f t="shared" si="5"/>
        <v>38.519999999999996</v>
      </c>
      <c r="Z20" s="13">
        <f t="shared" si="5"/>
        <v>39.96</v>
      </c>
      <c r="AA20" s="13">
        <f t="shared" si="5"/>
        <v>36</v>
      </c>
      <c r="AB20" s="13">
        <f t="shared" si="5"/>
        <v>35.64</v>
      </c>
      <c r="AC20" s="13">
        <f t="shared" si="5"/>
        <v>51.12</v>
      </c>
      <c r="AD20" s="13">
        <f t="shared" si="5"/>
        <v>42.480000000000004</v>
      </c>
      <c r="AE20" s="13">
        <f t="shared" si="5"/>
        <v>34.56</v>
      </c>
      <c r="AF20" s="13">
        <f t="shared" si="5"/>
        <v>41.76</v>
      </c>
      <c r="AG20" s="15">
        <f t="shared" si="5"/>
        <v>71.64</v>
      </c>
      <c r="AH20" s="150" t="e">
        <f>AVERAGE(AH5:AH19)</f>
        <v>#DIV/0!</v>
      </c>
    </row>
    <row r="21" spans="1:38" x14ac:dyDescent="0.2">
      <c r="A21" s="47"/>
      <c r="B21" s="48"/>
      <c r="C21" s="48"/>
      <c r="D21" s="48" t="s">
        <v>90</v>
      </c>
      <c r="E21" s="48"/>
      <c r="F21" s="48"/>
      <c r="G21" s="48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55"/>
      <c r="AE21" s="60" t="s">
        <v>37</v>
      </c>
      <c r="AF21" s="60"/>
      <c r="AG21" s="52"/>
      <c r="AH21" s="152"/>
      <c r="AK21" t="s">
        <v>37</v>
      </c>
    </row>
    <row r="22" spans="1:38" x14ac:dyDescent="0.2">
      <c r="A22" s="47"/>
      <c r="B22" s="49" t="s">
        <v>91</v>
      </c>
      <c r="C22" s="49"/>
      <c r="D22" s="49"/>
      <c r="E22" s="49"/>
      <c r="F22" s="49"/>
      <c r="G22" s="49"/>
      <c r="H22" s="49"/>
      <c r="I22" s="49"/>
      <c r="J22" s="85"/>
      <c r="K22" s="85"/>
      <c r="L22" s="85"/>
      <c r="M22" s="85" t="s">
        <v>35</v>
      </c>
      <c r="N22" s="85"/>
      <c r="O22" s="85"/>
      <c r="P22" s="85"/>
      <c r="Q22" s="85"/>
      <c r="R22" s="85"/>
      <c r="S22" s="85"/>
      <c r="T22" s="167" t="s">
        <v>218</v>
      </c>
      <c r="U22" s="167"/>
      <c r="V22" s="167"/>
      <c r="W22" s="167"/>
      <c r="X22" s="167"/>
      <c r="Y22" s="85"/>
      <c r="Z22" s="85"/>
      <c r="AA22" s="85"/>
      <c r="AB22" s="85"/>
      <c r="AC22" s="85"/>
      <c r="AD22" s="85"/>
      <c r="AE22" s="85"/>
      <c r="AF22" s="106"/>
      <c r="AG22" s="52"/>
      <c r="AH22" s="153"/>
    </row>
    <row r="23" spans="1:38" x14ac:dyDescent="0.2">
      <c r="A23" s="50"/>
      <c r="B23" s="85"/>
      <c r="C23" s="85"/>
      <c r="D23" s="85"/>
      <c r="E23" s="85"/>
      <c r="F23" s="85"/>
      <c r="G23" s="85"/>
      <c r="H23" s="85"/>
      <c r="I23" s="85"/>
      <c r="J23" s="86"/>
      <c r="K23" s="86"/>
      <c r="L23" s="86"/>
      <c r="M23" s="86" t="s">
        <v>36</v>
      </c>
      <c r="N23" s="86"/>
      <c r="O23" s="86"/>
      <c r="P23" s="86"/>
      <c r="Q23" s="85"/>
      <c r="R23" s="85"/>
      <c r="S23" s="85"/>
      <c r="T23" s="168" t="s">
        <v>87</v>
      </c>
      <c r="U23" s="168"/>
      <c r="V23" s="168"/>
      <c r="W23" s="168"/>
      <c r="X23" s="168"/>
      <c r="Y23" s="85"/>
      <c r="Z23" s="85"/>
      <c r="AA23" s="85"/>
      <c r="AB23" s="85"/>
      <c r="AC23" s="85"/>
      <c r="AD23" s="55"/>
      <c r="AE23" s="55"/>
      <c r="AF23" s="55"/>
      <c r="AG23" s="52"/>
      <c r="AH23" s="153"/>
    </row>
    <row r="24" spans="1:38" x14ac:dyDescent="0.2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55"/>
      <c r="AE24" s="55"/>
      <c r="AF24" s="55"/>
      <c r="AG24" s="52"/>
      <c r="AH24" s="154"/>
    </row>
    <row r="25" spans="1:38" x14ac:dyDescent="0.2">
      <c r="A25" s="50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55"/>
      <c r="AF25" s="55"/>
      <c r="AG25" s="52"/>
      <c r="AH25" s="152"/>
      <c r="AK25" t="s">
        <v>37</v>
      </c>
    </row>
    <row r="26" spans="1:38" x14ac:dyDescent="0.2">
      <c r="A26" s="50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56"/>
      <c r="AF26" s="56"/>
      <c r="AG26" s="52"/>
      <c r="AH26" s="152"/>
      <c r="AK26" t="s">
        <v>37</v>
      </c>
    </row>
    <row r="27" spans="1:38" ht="13.5" thickBot="1" x14ac:dyDescent="0.25">
      <c r="A27" s="61"/>
      <c r="B27" s="62"/>
      <c r="C27" s="62"/>
      <c r="D27" s="62"/>
      <c r="E27" s="62"/>
      <c r="F27" s="62"/>
      <c r="G27" s="62" t="s">
        <v>37</v>
      </c>
      <c r="H27" s="62"/>
      <c r="I27" s="62"/>
      <c r="J27" s="62"/>
      <c r="K27" s="62"/>
      <c r="L27" s="62" t="s">
        <v>37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3"/>
      <c r="AH27" s="155"/>
    </row>
    <row r="28" spans="1:38" x14ac:dyDescent="0.2">
      <c r="AG28" s="7"/>
    </row>
    <row r="31" spans="1:38" x14ac:dyDescent="0.2">
      <c r="R31" s="2" t="s">
        <v>37</v>
      </c>
      <c r="S31" s="2" t="s">
        <v>37</v>
      </c>
    </row>
    <row r="32" spans="1:38" x14ac:dyDescent="0.2">
      <c r="N32" s="2" t="s">
        <v>37</v>
      </c>
      <c r="O32" s="2" t="s">
        <v>37</v>
      </c>
      <c r="S32" s="2" t="s">
        <v>37</v>
      </c>
      <c r="AK32" t="s">
        <v>37</v>
      </c>
    </row>
    <row r="33" spans="7:37" x14ac:dyDescent="0.2">
      <c r="N33" s="2" t="s">
        <v>37</v>
      </c>
    </row>
    <row r="34" spans="7:37" x14ac:dyDescent="0.2">
      <c r="G34" s="2" t="s">
        <v>37</v>
      </c>
    </row>
    <row r="35" spans="7:37" x14ac:dyDescent="0.2">
      <c r="L35" s="2" t="s">
        <v>37</v>
      </c>
      <c r="M35" s="2" t="s">
        <v>37</v>
      </c>
      <c r="O35" s="2" t="s">
        <v>37</v>
      </c>
      <c r="P35" s="2" t="s">
        <v>37</v>
      </c>
      <c r="W35" s="2" t="s">
        <v>215</v>
      </c>
      <c r="AA35" s="2" t="s">
        <v>37</v>
      </c>
      <c r="AC35" s="2" t="s">
        <v>37</v>
      </c>
      <c r="AH35" s="156" t="s">
        <v>37</v>
      </c>
    </row>
    <row r="36" spans="7:37" x14ac:dyDescent="0.2">
      <c r="K36" s="2" t="s">
        <v>37</v>
      </c>
    </row>
    <row r="37" spans="7:37" x14ac:dyDescent="0.2">
      <c r="K37" s="2" t="s">
        <v>37</v>
      </c>
      <c r="AK37" s="12" t="s">
        <v>37</v>
      </c>
    </row>
    <row r="38" spans="7:37" x14ac:dyDescent="0.2">
      <c r="G38" s="2" t="s">
        <v>37</v>
      </c>
      <c r="H38" s="2" t="s">
        <v>37</v>
      </c>
    </row>
    <row r="39" spans="7:37" x14ac:dyDescent="0.2">
      <c r="P39" s="2" t="s">
        <v>37</v>
      </c>
    </row>
    <row r="41" spans="7:37" x14ac:dyDescent="0.2">
      <c r="H41" s="2" t="s">
        <v>37</v>
      </c>
      <c r="Z41" s="2" t="s">
        <v>37</v>
      </c>
    </row>
    <row r="42" spans="7:37" x14ac:dyDescent="0.2">
      <c r="I42" s="2" t="s">
        <v>37</v>
      </c>
      <c r="T42" s="2" t="s">
        <v>37</v>
      </c>
    </row>
  </sheetData>
  <mergeCells count="36">
    <mergeCell ref="T22:X22"/>
    <mergeCell ref="T23:X2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tabSelected="1" zoomScale="90" zoomScaleNormal="90" workbookViewId="0">
      <selection activeCell="AI5" sqref="AI5:AI6"/>
    </sheetView>
  </sheetViews>
  <sheetFormatPr defaultRowHeight="12.75" x14ac:dyDescent="0.2"/>
  <cols>
    <col min="1" max="1" width="38.14062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42" ht="20.100000000000001" customHeight="1" x14ac:dyDescent="0.2">
      <c r="A1" s="160" t="s">
        <v>227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67"/>
    </row>
    <row r="2" spans="1:42" s="4" customFormat="1" ht="20.100000000000001" customHeight="1" x14ac:dyDescent="0.2">
      <c r="A2" s="163" t="s">
        <v>21</v>
      </c>
      <c r="B2" s="157" t="s">
        <v>217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9"/>
      <c r="AI2" s="94"/>
    </row>
    <row r="3" spans="1:42" s="5" customFormat="1" ht="20.100000000000001" customHeight="1" x14ac:dyDescent="0.2">
      <c r="A3" s="163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89">
        <v>30</v>
      </c>
      <c r="AF3" s="169">
        <v>31</v>
      </c>
      <c r="AG3" s="109" t="s">
        <v>29</v>
      </c>
      <c r="AH3" s="96" t="s">
        <v>27</v>
      </c>
      <c r="AI3" s="104" t="s">
        <v>211</v>
      </c>
    </row>
    <row r="4" spans="1:42" s="5" customFormat="1" ht="20.100000000000001" customHeight="1" x14ac:dyDescent="0.2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80"/>
      <c r="AF4" s="170"/>
      <c r="AG4" s="108" t="s">
        <v>25</v>
      </c>
      <c r="AH4" s="97" t="s">
        <v>25</v>
      </c>
      <c r="AI4" s="93" t="s">
        <v>25</v>
      </c>
    </row>
    <row r="5" spans="1:42" s="5" customFormat="1" x14ac:dyDescent="0.2">
      <c r="A5" s="57" t="s">
        <v>30</v>
      </c>
      <c r="B5" s="133">
        <v>0</v>
      </c>
      <c r="C5" s="133">
        <v>0</v>
      </c>
      <c r="D5" s="133">
        <v>0</v>
      </c>
      <c r="E5" s="133">
        <v>0</v>
      </c>
      <c r="F5" s="133">
        <v>0</v>
      </c>
      <c r="G5" s="133">
        <v>0</v>
      </c>
      <c r="H5" s="133">
        <v>0</v>
      </c>
      <c r="I5" s="133">
        <v>0</v>
      </c>
      <c r="J5" s="133">
        <v>0</v>
      </c>
      <c r="K5" s="133">
        <v>0</v>
      </c>
      <c r="L5" s="133">
        <v>0</v>
      </c>
      <c r="M5" s="133">
        <v>0</v>
      </c>
      <c r="N5" s="133">
        <v>0</v>
      </c>
      <c r="O5" s="133">
        <v>0</v>
      </c>
      <c r="P5" s="133">
        <v>0</v>
      </c>
      <c r="Q5" s="133">
        <v>0</v>
      </c>
      <c r="R5" s="133">
        <v>0</v>
      </c>
      <c r="S5" s="133">
        <v>0</v>
      </c>
      <c r="T5" s="133">
        <v>0</v>
      </c>
      <c r="U5" s="133">
        <v>0</v>
      </c>
      <c r="V5" s="133">
        <v>0</v>
      </c>
      <c r="W5" s="133">
        <v>0</v>
      </c>
      <c r="X5" s="133">
        <v>0</v>
      </c>
      <c r="Y5" s="134">
        <v>0</v>
      </c>
      <c r="Z5" s="133">
        <v>0</v>
      </c>
      <c r="AA5" s="133">
        <v>0</v>
      </c>
      <c r="AB5" s="133">
        <v>0</v>
      </c>
      <c r="AC5" s="133">
        <v>0</v>
      </c>
      <c r="AD5" s="135">
        <v>0</v>
      </c>
      <c r="AE5" s="135">
        <v>0</v>
      </c>
      <c r="AF5" s="135">
        <v>0</v>
      </c>
      <c r="AG5" s="15">
        <f>SUM(B5:AF5)</f>
        <v>0</v>
      </c>
      <c r="AH5" s="16">
        <f>MAX(B5:AF5)</f>
        <v>0</v>
      </c>
      <c r="AI5" s="65">
        <f t="shared" ref="AI5:AI18" si="1">COUNTIF(B5:AF5,"=0,0")</f>
        <v>31</v>
      </c>
    </row>
    <row r="6" spans="1:42" s="5" customFormat="1" x14ac:dyDescent="0.2">
      <c r="A6" s="57" t="s">
        <v>156</v>
      </c>
      <c r="B6" s="190">
        <v>0</v>
      </c>
      <c r="C6" s="190">
        <v>0</v>
      </c>
      <c r="D6" s="190">
        <v>0</v>
      </c>
      <c r="E6" s="190">
        <v>0</v>
      </c>
      <c r="F6" s="190">
        <v>0</v>
      </c>
      <c r="G6" s="190">
        <v>0</v>
      </c>
      <c r="H6" s="190">
        <v>0</v>
      </c>
      <c r="I6" s="190">
        <v>0</v>
      </c>
      <c r="J6" s="190">
        <v>0</v>
      </c>
      <c r="K6" s="190">
        <v>0</v>
      </c>
      <c r="L6" s="190">
        <v>0</v>
      </c>
      <c r="M6" s="190">
        <v>0.2</v>
      </c>
      <c r="N6" s="190">
        <v>0.2</v>
      </c>
      <c r="O6" s="190">
        <v>0</v>
      </c>
      <c r="P6" s="190">
        <v>0</v>
      </c>
      <c r="Q6" s="190">
        <v>0</v>
      </c>
      <c r="R6" s="190">
        <v>0</v>
      </c>
      <c r="S6" s="190">
        <v>0</v>
      </c>
      <c r="T6" s="190">
        <v>0</v>
      </c>
      <c r="U6" s="190">
        <v>0</v>
      </c>
      <c r="V6" s="190">
        <v>0</v>
      </c>
      <c r="W6" s="190">
        <v>0</v>
      </c>
      <c r="X6" s="190">
        <v>0</v>
      </c>
      <c r="Y6" s="190">
        <v>0</v>
      </c>
      <c r="Z6" s="190">
        <v>0</v>
      </c>
      <c r="AA6" s="190">
        <v>0</v>
      </c>
      <c r="AB6" s="190">
        <v>0</v>
      </c>
      <c r="AC6" s="190">
        <v>0</v>
      </c>
      <c r="AD6" s="190">
        <v>0.2</v>
      </c>
      <c r="AE6" s="190">
        <v>0</v>
      </c>
      <c r="AF6" s="190">
        <v>0</v>
      </c>
      <c r="AG6" s="15">
        <f>SUM(B6:AF6)</f>
        <v>0.60000000000000009</v>
      </c>
      <c r="AH6" s="16">
        <f>MAX(B6:AF6)</f>
        <v>0.2</v>
      </c>
      <c r="AI6" s="65">
        <f t="shared" si="1"/>
        <v>28</v>
      </c>
    </row>
    <row r="7" spans="1:42" s="5" customFormat="1" x14ac:dyDescent="0.2">
      <c r="A7" s="57" t="s">
        <v>93</v>
      </c>
      <c r="B7" s="11" t="s">
        <v>212</v>
      </c>
      <c r="C7" s="11" t="s">
        <v>212</v>
      </c>
      <c r="D7" s="11" t="s">
        <v>212</v>
      </c>
      <c r="E7" s="11" t="s">
        <v>212</v>
      </c>
      <c r="F7" s="11" t="s">
        <v>212</v>
      </c>
      <c r="G7" s="11" t="s">
        <v>212</v>
      </c>
      <c r="H7" s="11" t="s">
        <v>212</v>
      </c>
      <c r="I7" s="11">
        <v>0</v>
      </c>
      <c r="J7" s="11">
        <v>0</v>
      </c>
      <c r="K7" s="11">
        <v>0</v>
      </c>
      <c r="L7" s="11">
        <v>0</v>
      </c>
      <c r="M7" s="11">
        <v>2.5999999999999996</v>
      </c>
      <c r="N7" s="11">
        <v>1.6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5">
        <f>SUM(B7:AF7)</f>
        <v>4.1999999999999993</v>
      </c>
      <c r="AH7" s="16">
        <f>MAX(B7:AF7)</f>
        <v>2.5999999999999996</v>
      </c>
      <c r="AI7" s="65">
        <f t="shared" si="1"/>
        <v>22</v>
      </c>
    </row>
    <row r="8" spans="1:42" x14ac:dyDescent="0.2">
      <c r="A8" s="57" t="s">
        <v>157</v>
      </c>
      <c r="B8" s="133">
        <v>0</v>
      </c>
      <c r="C8" s="133">
        <v>0</v>
      </c>
      <c r="D8" s="133">
        <v>0</v>
      </c>
      <c r="E8" s="133">
        <v>0</v>
      </c>
      <c r="F8" s="133">
        <v>0</v>
      </c>
      <c r="G8" s="133">
        <v>0</v>
      </c>
      <c r="H8" s="133">
        <v>0</v>
      </c>
      <c r="I8" s="133">
        <v>0</v>
      </c>
      <c r="J8" s="133">
        <v>0</v>
      </c>
      <c r="K8" s="133">
        <v>0</v>
      </c>
      <c r="L8" s="133">
        <v>0</v>
      </c>
      <c r="M8" s="133">
        <v>1.4</v>
      </c>
      <c r="N8" s="133">
        <v>0</v>
      </c>
      <c r="O8" s="133">
        <v>0</v>
      </c>
      <c r="P8" s="133">
        <v>0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3">
        <v>0</v>
      </c>
      <c r="AB8" s="135">
        <v>0</v>
      </c>
      <c r="AC8" s="135">
        <v>0</v>
      </c>
      <c r="AD8" s="135">
        <v>0</v>
      </c>
      <c r="AE8" s="135">
        <v>0</v>
      </c>
      <c r="AF8" s="135">
        <v>0</v>
      </c>
      <c r="AG8" s="14">
        <f t="shared" ref="AG8:AG40" si="2">SUM(B8:AF8)</f>
        <v>1.4</v>
      </c>
      <c r="AH8" s="114">
        <f t="shared" ref="AH8:AH39" si="3">MAX(B8:AF8)</f>
        <v>1.4</v>
      </c>
      <c r="AI8" s="65">
        <f t="shared" si="1"/>
        <v>30</v>
      </c>
    </row>
    <row r="9" spans="1:42" x14ac:dyDescent="0.2">
      <c r="A9" s="130" t="s">
        <v>2</v>
      </c>
      <c r="B9" s="133">
        <v>0</v>
      </c>
      <c r="C9" s="133">
        <v>0</v>
      </c>
      <c r="D9" s="133">
        <v>0</v>
      </c>
      <c r="E9" s="133">
        <v>0</v>
      </c>
      <c r="F9" s="133">
        <v>0</v>
      </c>
      <c r="G9" s="133">
        <v>0</v>
      </c>
      <c r="H9" s="133">
        <v>0</v>
      </c>
      <c r="I9" s="133">
        <v>0</v>
      </c>
      <c r="J9" s="133">
        <v>0</v>
      </c>
      <c r="K9" s="133">
        <v>0</v>
      </c>
      <c r="L9" s="133">
        <v>0</v>
      </c>
      <c r="M9" s="133">
        <v>8.7999999999999989</v>
      </c>
      <c r="N9" s="133">
        <v>0</v>
      </c>
      <c r="O9" s="133">
        <v>0</v>
      </c>
      <c r="P9" s="133">
        <v>0</v>
      </c>
      <c r="Q9" s="133">
        <v>0</v>
      </c>
      <c r="R9" s="133">
        <v>0</v>
      </c>
      <c r="S9" s="133">
        <v>0</v>
      </c>
      <c r="T9" s="133">
        <v>0</v>
      </c>
      <c r="U9" s="11" t="s">
        <v>212</v>
      </c>
      <c r="V9" s="11" t="s">
        <v>212</v>
      </c>
      <c r="W9" s="11" t="s">
        <v>212</v>
      </c>
      <c r="X9" s="11" t="s">
        <v>212</v>
      </c>
      <c r="Y9" s="11" t="s">
        <v>212</v>
      </c>
      <c r="Z9" s="11" t="s">
        <v>212</v>
      </c>
      <c r="AA9" s="11" t="s">
        <v>212</v>
      </c>
      <c r="AB9" s="11" t="s">
        <v>212</v>
      </c>
      <c r="AC9" s="11" t="s">
        <v>212</v>
      </c>
      <c r="AD9" s="11" t="s">
        <v>212</v>
      </c>
      <c r="AE9" s="11" t="s">
        <v>212</v>
      </c>
      <c r="AF9" s="11" t="s">
        <v>212</v>
      </c>
      <c r="AG9" s="14">
        <f t="shared" si="2"/>
        <v>8.7999999999999989</v>
      </c>
      <c r="AH9" s="114">
        <f t="shared" si="3"/>
        <v>8.7999999999999989</v>
      </c>
      <c r="AI9" s="65">
        <f t="shared" si="1"/>
        <v>18</v>
      </c>
      <c r="AK9" s="12" t="s">
        <v>37</v>
      </c>
    </row>
    <row r="10" spans="1:42" x14ac:dyDescent="0.2">
      <c r="A10" s="57" t="s">
        <v>159</v>
      </c>
      <c r="B10" s="135">
        <v>0</v>
      </c>
      <c r="C10" s="133">
        <v>0</v>
      </c>
      <c r="D10" s="133">
        <v>0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0.8</v>
      </c>
      <c r="N10" s="133">
        <v>0.2</v>
      </c>
      <c r="O10" s="133">
        <v>0</v>
      </c>
      <c r="P10" s="133">
        <v>0</v>
      </c>
      <c r="Q10" s="133">
        <v>0</v>
      </c>
      <c r="R10" s="133">
        <v>0</v>
      </c>
      <c r="S10" s="133">
        <v>2.6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5">
        <v>0</v>
      </c>
      <c r="AC10" s="135">
        <v>0</v>
      </c>
      <c r="AD10" s="135">
        <v>0.2</v>
      </c>
      <c r="AE10" s="135">
        <v>0</v>
      </c>
      <c r="AF10" s="135">
        <v>0</v>
      </c>
      <c r="AG10" s="14">
        <f t="shared" si="2"/>
        <v>3.8000000000000003</v>
      </c>
      <c r="AH10" s="114">
        <f t="shared" si="3"/>
        <v>2.6</v>
      </c>
      <c r="AI10" s="65">
        <f t="shared" si="1"/>
        <v>27</v>
      </c>
      <c r="AJ10" s="12" t="s">
        <v>37</v>
      </c>
    </row>
    <row r="11" spans="1:42" x14ac:dyDescent="0.2">
      <c r="A11" s="57" t="s">
        <v>32</v>
      </c>
      <c r="B11" s="138">
        <v>0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8">
        <v>0</v>
      </c>
      <c r="X11" s="138">
        <v>0</v>
      </c>
      <c r="Y11" s="138">
        <v>0</v>
      </c>
      <c r="Z11" s="138">
        <v>0</v>
      </c>
      <c r="AA11" s="138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40">
        <f t="shared" si="2"/>
        <v>0</v>
      </c>
      <c r="AH11" s="114">
        <f t="shared" si="3"/>
        <v>0</v>
      </c>
      <c r="AI11" s="65">
        <f t="shared" si="1"/>
        <v>31</v>
      </c>
    </row>
    <row r="12" spans="1:42" x14ac:dyDescent="0.2">
      <c r="A12" s="136" t="s">
        <v>14</v>
      </c>
      <c r="B12" s="143">
        <v>0</v>
      </c>
      <c r="C12" s="143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43">
        <v>0</v>
      </c>
      <c r="Q12" s="143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43">
        <v>0</v>
      </c>
      <c r="AE12" s="143">
        <v>0</v>
      </c>
      <c r="AF12" s="143">
        <v>0</v>
      </c>
      <c r="AG12" s="146">
        <f>MODE(B12:AF12)</f>
        <v>0</v>
      </c>
      <c r="AH12" s="137">
        <f t="shared" si="3"/>
        <v>0</v>
      </c>
      <c r="AI12" s="65">
        <f t="shared" si="1"/>
        <v>31</v>
      </c>
      <c r="AP12" s="12" t="s">
        <v>37</v>
      </c>
    </row>
    <row r="13" spans="1:42" x14ac:dyDescent="0.2">
      <c r="A13" s="136" t="s">
        <v>15</v>
      </c>
      <c r="B13" s="11" t="s">
        <v>212</v>
      </c>
      <c r="C13" s="11" t="s">
        <v>212</v>
      </c>
      <c r="D13" s="11" t="s">
        <v>212</v>
      </c>
      <c r="E13" s="11" t="s">
        <v>212</v>
      </c>
      <c r="F13" s="11" t="s">
        <v>212</v>
      </c>
      <c r="G13" s="11" t="s">
        <v>212</v>
      </c>
      <c r="H13" s="11" t="s">
        <v>212</v>
      </c>
      <c r="I13" s="11" t="s">
        <v>212</v>
      </c>
      <c r="J13" s="11" t="s">
        <v>212</v>
      </c>
      <c r="K13" s="11" t="s">
        <v>212</v>
      </c>
      <c r="L13" s="11" t="s">
        <v>212</v>
      </c>
      <c r="M13" s="11" t="s">
        <v>212</v>
      </c>
      <c r="N13" s="11" t="s">
        <v>212</v>
      </c>
      <c r="O13" s="11" t="s">
        <v>212</v>
      </c>
      <c r="P13" s="11" t="s">
        <v>212</v>
      </c>
      <c r="Q13" s="11" t="s">
        <v>212</v>
      </c>
      <c r="R13" s="11" t="s">
        <v>212</v>
      </c>
      <c r="S13" s="11" t="s">
        <v>212</v>
      </c>
      <c r="T13" s="11" t="s">
        <v>212</v>
      </c>
      <c r="U13" s="11" t="s">
        <v>212</v>
      </c>
      <c r="V13" s="11" t="s">
        <v>212</v>
      </c>
      <c r="W13" s="11" t="s">
        <v>212</v>
      </c>
      <c r="X13" s="11" t="s">
        <v>212</v>
      </c>
      <c r="Y13" s="11" t="s">
        <v>212</v>
      </c>
      <c r="Z13" s="11" t="s">
        <v>212</v>
      </c>
      <c r="AA13" s="11" t="s">
        <v>212</v>
      </c>
      <c r="AB13" s="11" t="s">
        <v>212</v>
      </c>
      <c r="AC13" s="11" t="s">
        <v>212</v>
      </c>
      <c r="AD13" s="11" t="s">
        <v>212</v>
      </c>
      <c r="AE13" s="11" t="s">
        <v>212</v>
      </c>
      <c r="AF13" s="11" t="s">
        <v>212</v>
      </c>
      <c r="AG13" s="141">
        <f t="shared" si="2"/>
        <v>0</v>
      </c>
      <c r="AH13" s="114">
        <f t="shared" si="3"/>
        <v>0</v>
      </c>
      <c r="AI13" s="65">
        <f t="shared" si="1"/>
        <v>0</v>
      </c>
      <c r="AJ13" s="12" t="s">
        <v>37</v>
      </c>
    </row>
    <row r="14" spans="1:42" x14ac:dyDescent="0.2">
      <c r="A14" s="136" t="s">
        <v>164</v>
      </c>
      <c r="B14" s="133">
        <v>0</v>
      </c>
      <c r="C14" s="133">
        <v>0</v>
      </c>
      <c r="D14" s="133">
        <v>0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1.6</v>
      </c>
      <c r="N14" s="133">
        <v>0.2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42">
        <f t="shared" si="2"/>
        <v>1.8</v>
      </c>
      <c r="AH14" s="114">
        <f t="shared" si="3"/>
        <v>1.6</v>
      </c>
      <c r="AI14" s="65">
        <f t="shared" si="1"/>
        <v>29</v>
      </c>
    </row>
    <row r="15" spans="1:42" x14ac:dyDescent="0.2">
      <c r="A15" s="136" t="s">
        <v>17</v>
      </c>
      <c r="B15" s="11" t="s">
        <v>212</v>
      </c>
      <c r="C15" s="11" t="s">
        <v>212</v>
      </c>
      <c r="D15" s="11" t="s">
        <v>212</v>
      </c>
      <c r="E15" s="11" t="s">
        <v>212</v>
      </c>
      <c r="F15" s="11" t="s">
        <v>212</v>
      </c>
      <c r="G15" s="11" t="s">
        <v>212</v>
      </c>
      <c r="H15" s="11" t="s">
        <v>212</v>
      </c>
      <c r="I15" s="11" t="s">
        <v>212</v>
      </c>
      <c r="J15" s="11" t="s">
        <v>212</v>
      </c>
      <c r="K15" s="11" t="s">
        <v>212</v>
      </c>
      <c r="L15" s="11" t="s">
        <v>212</v>
      </c>
      <c r="M15" s="11" t="s">
        <v>212</v>
      </c>
      <c r="N15" s="11" t="s">
        <v>212</v>
      </c>
      <c r="O15" s="11" t="s">
        <v>212</v>
      </c>
      <c r="P15" s="11" t="s">
        <v>212</v>
      </c>
      <c r="Q15" s="11" t="s">
        <v>212</v>
      </c>
      <c r="R15" s="11" t="s">
        <v>212</v>
      </c>
      <c r="S15" s="11" t="s">
        <v>212</v>
      </c>
      <c r="T15" s="11" t="s">
        <v>212</v>
      </c>
      <c r="U15" s="11" t="s">
        <v>212</v>
      </c>
      <c r="V15" s="11" t="s">
        <v>212</v>
      </c>
      <c r="W15" s="11" t="s">
        <v>212</v>
      </c>
      <c r="X15" s="11" t="s">
        <v>212</v>
      </c>
      <c r="Y15" s="11" t="s">
        <v>212</v>
      </c>
      <c r="Z15" s="11" t="s">
        <v>212</v>
      </c>
      <c r="AA15" s="11" t="s">
        <v>212</v>
      </c>
      <c r="AB15" s="11" t="s">
        <v>212</v>
      </c>
      <c r="AC15" s="11" t="s">
        <v>212</v>
      </c>
      <c r="AD15" s="11" t="s">
        <v>212</v>
      </c>
      <c r="AE15" s="11" t="s">
        <v>212</v>
      </c>
      <c r="AF15" s="11" t="s">
        <v>212</v>
      </c>
      <c r="AG15" s="142">
        <f t="shared" si="2"/>
        <v>0</v>
      </c>
      <c r="AH15" s="114">
        <f t="shared" si="3"/>
        <v>0</v>
      </c>
      <c r="AI15" s="65">
        <f t="shared" si="1"/>
        <v>0</v>
      </c>
    </row>
    <row r="16" spans="1:42" x14ac:dyDescent="0.2">
      <c r="A16" s="136" t="s">
        <v>146</v>
      </c>
      <c r="B16" s="133">
        <v>0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0.4</v>
      </c>
      <c r="N16" s="133">
        <v>0.2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5">
        <v>0</v>
      </c>
      <c r="AC16" s="135">
        <v>0</v>
      </c>
      <c r="AD16" s="135">
        <v>0</v>
      </c>
      <c r="AE16" s="135">
        <v>0</v>
      </c>
      <c r="AF16" s="135">
        <v>0</v>
      </c>
      <c r="AG16" s="142">
        <f t="shared" si="2"/>
        <v>0.60000000000000009</v>
      </c>
      <c r="AH16" s="114">
        <f t="shared" si="3"/>
        <v>0.4</v>
      </c>
      <c r="AI16" s="65">
        <f t="shared" si="1"/>
        <v>29</v>
      </c>
      <c r="AK16" s="12" t="s">
        <v>37</v>
      </c>
    </row>
    <row r="17" spans="1:36" x14ac:dyDescent="0.2">
      <c r="A17" s="136" t="s">
        <v>34</v>
      </c>
      <c r="B17" s="133">
        <v>0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42">
        <f t="shared" si="2"/>
        <v>0</v>
      </c>
      <c r="AH17" s="114">
        <f t="shared" si="3"/>
        <v>0</v>
      </c>
      <c r="AI17" s="65">
        <f t="shared" si="1"/>
        <v>31</v>
      </c>
      <c r="AJ17" s="12" t="s">
        <v>37</v>
      </c>
    </row>
    <row r="18" spans="1:36" x14ac:dyDescent="0.2">
      <c r="A18" s="57" t="s">
        <v>20</v>
      </c>
      <c r="B18" s="11" t="s">
        <v>212</v>
      </c>
      <c r="C18" s="11" t="s">
        <v>212</v>
      </c>
      <c r="D18" s="11" t="s">
        <v>212</v>
      </c>
      <c r="E18" s="11" t="s">
        <v>212</v>
      </c>
      <c r="F18" s="11" t="s">
        <v>212</v>
      </c>
      <c r="G18" s="11" t="s">
        <v>212</v>
      </c>
      <c r="H18" s="11" t="s">
        <v>212</v>
      </c>
      <c r="I18" s="11" t="s">
        <v>212</v>
      </c>
      <c r="J18" s="11" t="s">
        <v>212</v>
      </c>
      <c r="K18" s="11" t="s">
        <v>212</v>
      </c>
      <c r="L18" s="11" t="s">
        <v>212</v>
      </c>
      <c r="M18" s="11" t="s">
        <v>212</v>
      </c>
      <c r="N18" s="11" t="s">
        <v>212</v>
      </c>
      <c r="O18" s="11" t="s">
        <v>212</v>
      </c>
      <c r="P18" s="11" t="s">
        <v>212</v>
      </c>
      <c r="Q18" s="11" t="s">
        <v>212</v>
      </c>
      <c r="R18" s="11" t="s">
        <v>212</v>
      </c>
      <c r="S18" s="11" t="s">
        <v>212</v>
      </c>
      <c r="T18" s="11" t="s">
        <v>212</v>
      </c>
      <c r="U18" s="11" t="s">
        <v>212</v>
      </c>
      <c r="V18" s="11" t="s">
        <v>212</v>
      </c>
      <c r="W18" s="11" t="s">
        <v>212</v>
      </c>
      <c r="X18" s="11" t="s">
        <v>212</v>
      </c>
      <c r="Y18" s="11" t="s">
        <v>212</v>
      </c>
      <c r="Z18" s="11" t="s">
        <v>212</v>
      </c>
      <c r="AA18" s="11" t="s">
        <v>212</v>
      </c>
      <c r="AB18" s="11" t="s">
        <v>212</v>
      </c>
      <c r="AC18" s="11" t="s">
        <v>212</v>
      </c>
      <c r="AD18" s="11" t="s">
        <v>212</v>
      </c>
      <c r="AE18" s="11" t="s">
        <v>212</v>
      </c>
      <c r="AF18" s="11" t="s">
        <v>212</v>
      </c>
      <c r="AG18" s="14">
        <f t="shared" si="2"/>
        <v>0</v>
      </c>
      <c r="AH18" s="114">
        <f t="shared" si="3"/>
        <v>0</v>
      </c>
      <c r="AI18" s="65">
        <f t="shared" si="1"/>
        <v>0</v>
      </c>
    </row>
    <row r="19" spans="1:36" s="5" customFormat="1" ht="17.100000000000001" customHeight="1" x14ac:dyDescent="0.2">
      <c r="A19" s="131" t="s">
        <v>1</v>
      </c>
      <c r="B19" s="144">
        <v>0</v>
      </c>
      <c r="C19" s="144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1.2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5">
        <v>0</v>
      </c>
      <c r="AG19" s="14">
        <f t="shared" si="2"/>
        <v>1.2</v>
      </c>
      <c r="AH19" s="114">
        <f t="shared" si="3"/>
        <v>1.2</v>
      </c>
      <c r="AI19" s="65">
        <f t="shared" ref="AI19:AI35" si="4">COUNTIF(B19:AF19,"=0,0")</f>
        <v>30</v>
      </c>
    </row>
    <row r="20" spans="1:36" s="8" customFormat="1" x14ac:dyDescent="0.2">
      <c r="A20" s="131" t="s">
        <v>54</v>
      </c>
      <c r="B20" s="144">
        <v>0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5">
        <v>0</v>
      </c>
      <c r="AG20" s="14">
        <f t="shared" si="2"/>
        <v>0</v>
      </c>
      <c r="AH20" s="114">
        <f t="shared" si="3"/>
        <v>0</v>
      </c>
      <c r="AI20" s="65">
        <f t="shared" si="4"/>
        <v>31</v>
      </c>
    </row>
    <row r="21" spans="1:36" x14ac:dyDescent="0.2">
      <c r="A21" s="131" t="s">
        <v>31</v>
      </c>
      <c r="B21" s="133">
        <v>0</v>
      </c>
      <c r="C21" s="133">
        <v>0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4">
        <f t="shared" si="2"/>
        <v>0</v>
      </c>
      <c r="AH21" s="114">
        <f t="shared" si="3"/>
        <v>0</v>
      </c>
      <c r="AI21" s="65">
        <f t="shared" si="4"/>
        <v>31</v>
      </c>
    </row>
    <row r="22" spans="1:36" x14ac:dyDescent="0.2">
      <c r="A22" s="131" t="s">
        <v>228</v>
      </c>
      <c r="B22" s="133">
        <v>0</v>
      </c>
      <c r="C22" s="133">
        <v>0</v>
      </c>
      <c r="D22" s="133">
        <v>0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7.2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4">
        <f t="shared" si="2"/>
        <v>7.2</v>
      </c>
      <c r="AH22" s="114">
        <f t="shared" si="3"/>
        <v>7.2</v>
      </c>
      <c r="AI22" s="65">
        <f t="shared" si="4"/>
        <v>30</v>
      </c>
    </row>
    <row r="23" spans="1:36" x14ac:dyDescent="0.2">
      <c r="A23" s="131" t="s">
        <v>229</v>
      </c>
      <c r="B23" s="133">
        <v>0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9.8000000000000007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4">
        <f t="shared" si="2"/>
        <v>9.8000000000000007</v>
      </c>
      <c r="AH23" s="114">
        <f t="shared" si="3"/>
        <v>9.8000000000000007</v>
      </c>
      <c r="AI23" s="65">
        <f t="shared" si="4"/>
        <v>30</v>
      </c>
    </row>
    <row r="24" spans="1:36" x14ac:dyDescent="0.2">
      <c r="A24" s="131" t="s">
        <v>230</v>
      </c>
      <c r="B24" s="133">
        <v>0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5.4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4">
        <f t="shared" si="2"/>
        <v>5.4</v>
      </c>
      <c r="AH24" s="114">
        <f t="shared" si="3"/>
        <v>5.4</v>
      </c>
      <c r="AI24" s="65">
        <f t="shared" si="4"/>
        <v>30</v>
      </c>
    </row>
    <row r="25" spans="1:36" x14ac:dyDescent="0.2">
      <c r="A25" s="131" t="s">
        <v>231</v>
      </c>
      <c r="B25" s="133">
        <v>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7.8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4">
        <f t="shared" si="2"/>
        <v>7.8</v>
      </c>
      <c r="AH25" s="114">
        <f t="shared" si="3"/>
        <v>7.8</v>
      </c>
      <c r="AI25" s="65">
        <f t="shared" si="4"/>
        <v>30</v>
      </c>
    </row>
    <row r="26" spans="1:36" x14ac:dyDescent="0.2">
      <c r="A26" s="131" t="s">
        <v>232</v>
      </c>
      <c r="B26" s="133">
        <v>0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3.2</v>
      </c>
      <c r="N26" s="133">
        <v>0</v>
      </c>
      <c r="O26" s="133">
        <v>0</v>
      </c>
      <c r="P26" s="133">
        <v>0</v>
      </c>
      <c r="Q26" s="133">
        <v>8</v>
      </c>
      <c r="R26" s="133">
        <v>2.2000000000000002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4">
        <f t="shared" si="2"/>
        <v>13.399999999999999</v>
      </c>
      <c r="AH26" s="114">
        <f t="shared" si="3"/>
        <v>8</v>
      </c>
      <c r="AI26" s="65">
        <f t="shared" si="4"/>
        <v>28</v>
      </c>
    </row>
    <row r="27" spans="1:36" x14ac:dyDescent="0.2">
      <c r="A27" s="131" t="s">
        <v>233</v>
      </c>
      <c r="B27" s="133">
        <v>0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1.8</v>
      </c>
      <c r="N27" s="133">
        <v>0.2</v>
      </c>
      <c r="O27" s="133">
        <v>0</v>
      </c>
      <c r="P27" s="133">
        <v>0</v>
      </c>
      <c r="Q27" s="133">
        <v>9.1999999999999993</v>
      </c>
      <c r="R27" s="133">
        <v>1.6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1.4</v>
      </c>
      <c r="AE27" s="133">
        <v>0</v>
      </c>
      <c r="AF27" s="133">
        <v>0</v>
      </c>
      <c r="AG27" s="14">
        <f t="shared" si="2"/>
        <v>14.2</v>
      </c>
      <c r="AH27" s="114">
        <f t="shared" si="3"/>
        <v>9.1999999999999993</v>
      </c>
      <c r="AI27" s="65">
        <f t="shared" si="4"/>
        <v>26</v>
      </c>
    </row>
    <row r="28" spans="1:36" x14ac:dyDescent="0.2">
      <c r="A28" s="131" t="s">
        <v>234</v>
      </c>
      <c r="B28" s="133">
        <v>0</v>
      </c>
      <c r="C28" s="133">
        <v>0</v>
      </c>
      <c r="D28" s="133">
        <v>0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3.6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0.2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4">
        <f t="shared" si="2"/>
        <v>3.8000000000000003</v>
      </c>
      <c r="AH28" s="114">
        <f t="shared" si="3"/>
        <v>3.6</v>
      </c>
      <c r="AI28" s="65">
        <f t="shared" si="4"/>
        <v>29</v>
      </c>
    </row>
    <row r="29" spans="1:36" x14ac:dyDescent="0.2">
      <c r="A29" s="131" t="s">
        <v>6</v>
      </c>
      <c r="B29" s="133">
        <v>0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4">
        <f t="shared" si="2"/>
        <v>0</v>
      </c>
      <c r="AH29" s="114">
        <f t="shared" si="3"/>
        <v>0</v>
      </c>
      <c r="AI29" s="65">
        <f t="shared" si="4"/>
        <v>31</v>
      </c>
    </row>
    <row r="30" spans="1:36" x14ac:dyDescent="0.2">
      <c r="A30" s="131" t="s">
        <v>7</v>
      </c>
      <c r="B30" s="133">
        <v>0</v>
      </c>
      <c r="C30" s="133">
        <v>0</v>
      </c>
      <c r="D30" s="133">
        <v>0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0.6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4">
        <f t="shared" si="2"/>
        <v>0.6</v>
      </c>
      <c r="AH30" s="114">
        <f t="shared" si="3"/>
        <v>0.6</v>
      </c>
      <c r="AI30" s="65">
        <f t="shared" si="4"/>
        <v>30</v>
      </c>
    </row>
    <row r="31" spans="1:36" x14ac:dyDescent="0.2">
      <c r="A31" s="131" t="s">
        <v>235</v>
      </c>
      <c r="B31" s="133">
        <v>0</v>
      </c>
      <c r="C31" s="133">
        <v>0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2.8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4">
        <f t="shared" si="2"/>
        <v>2.8</v>
      </c>
      <c r="AH31" s="114">
        <f t="shared" si="3"/>
        <v>2.8</v>
      </c>
      <c r="AI31" s="65">
        <f t="shared" si="4"/>
        <v>30</v>
      </c>
    </row>
    <row r="32" spans="1:36" x14ac:dyDescent="0.2">
      <c r="A32" s="131" t="s">
        <v>236</v>
      </c>
      <c r="B32" s="133">
        <v>0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1.4</v>
      </c>
      <c r="N32" s="133">
        <v>0</v>
      </c>
      <c r="O32" s="133">
        <v>0</v>
      </c>
      <c r="P32" s="133">
        <v>0.2</v>
      </c>
      <c r="Q32" s="133">
        <v>0</v>
      </c>
      <c r="R32" s="133">
        <v>0.2</v>
      </c>
      <c r="S32" s="133">
        <v>3.2</v>
      </c>
      <c r="T32" s="133">
        <v>0.2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0.8</v>
      </c>
      <c r="AE32" s="133">
        <v>0</v>
      </c>
      <c r="AF32" s="133">
        <v>0</v>
      </c>
      <c r="AG32" s="14">
        <f t="shared" si="2"/>
        <v>6</v>
      </c>
      <c r="AH32" s="114">
        <f t="shared" si="3"/>
        <v>3.2</v>
      </c>
      <c r="AI32" s="65">
        <f t="shared" si="4"/>
        <v>25</v>
      </c>
    </row>
    <row r="33" spans="1:37" x14ac:dyDescent="0.2">
      <c r="A33" s="131" t="s">
        <v>9</v>
      </c>
      <c r="B33" s="133">
        <v>0</v>
      </c>
      <c r="C33" s="133">
        <v>0</v>
      </c>
      <c r="D33" s="133">
        <v>0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2</v>
      </c>
      <c r="N33" s="133">
        <v>0.8</v>
      </c>
      <c r="O33" s="133">
        <v>0.2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4">
        <f t="shared" si="2"/>
        <v>3</v>
      </c>
      <c r="AH33" s="114">
        <f t="shared" si="3"/>
        <v>2</v>
      </c>
      <c r="AI33" s="65">
        <f t="shared" si="4"/>
        <v>28</v>
      </c>
    </row>
    <row r="34" spans="1:37" x14ac:dyDescent="0.2">
      <c r="A34" s="131" t="s">
        <v>11</v>
      </c>
      <c r="B34" s="133">
        <v>0</v>
      </c>
      <c r="C34" s="133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6.6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0</v>
      </c>
      <c r="AG34" s="14">
        <f t="shared" si="2"/>
        <v>6.6</v>
      </c>
      <c r="AH34" s="114">
        <f t="shared" si="3"/>
        <v>6.6</v>
      </c>
      <c r="AI34" s="65">
        <f t="shared" si="4"/>
        <v>30</v>
      </c>
    </row>
    <row r="35" spans="1:37" x14ac:dyDescent="0.2">
      <c r="A35" s="131" t="s">
        <v>237</v>
      </c>
      <c r="B35" s="133">
        <v>0</v>
      </c>
      <c r="C35" s="133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0.4</v>
      </c>
      <c r="N35" s="133">
        <v>0.2</v>
      </c>
      <c r="O35" s="133">
        <v>0</v>
      </c>
      <c r="P35" s="133">
        <v>0</v>
      </c>
      <c r="Q35" s="133">
        <v>0</v>
      </c>
      <c r="R35" s="133">
        <v>0</v>
      </c>
      <c r="S35" s="133">
        <v>11.4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2.6</v>
      </c>
      <c r="AE35" s="133">
        <v>0</v>
      </c>
      <c r="AF35" s="133">
        <v>0</v>
      </c>
      <c r="AG35" s="14">
        <f t="shared" si="2"/>
        <v>14.6</v>
      </c>
      <c r="AH35" s="114">
        <f t="shared" si="3"/>
        <v>11.4</v>
      </c>
      <c r="AI35" s="65">
        <f t="shared" si="4"/>
        <v>27</v>
      </c>
    </row>
    <row r="36" spans="1:37" x14ac:dyDescent="0.2">
      <c r="A36" s="131" t="s">
        <v>15</v>
      </c>
      <c r="B36" s="133">
        <v>0</v>
      </c>
      <c r="C36" s="133">
        <v>0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4">
        <f t="shared" si="2"/>
        <v>0</v>
      </c>
      <c r="AH36" s="114">
        <f t="shared" si="3"/>
        <v>0</v>
      </c>
      <c r="AI36" s="65">
        <f>COUNTIF(B36:AF36,"=0,0")</f>
        <v>31</v>
      </c>
    </row>
    <row r="37" spans="1:37" x14ac:dyDescent="0.2">
      <c r="A37" s="131" t="s">
        <v>238</v>
      </c>
      <c r="B37" s="133">
        <v>0</v>
      </c>
      <c r="C37" s="133">
        <v>0</v>
      </c>
      <c r="D37" s="133">
        <v>0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6.6</v>
      </c>
      <c r="N37" s="133">
        <v>0.2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4">
        <f t="shared" si="2"/>
        <v>6.8</v>
      </c>
      <c r="AH37" s="114">
        <f t="shared" si="3"/>
        <v>6.6</v>
      </c>
      <c r="AI37" s="65">
        <f>COUNTIF(B37:AF37,"=0,0")</f>
        <v>29</v>
      </c>
    </row>
    <row r="38" spans="1:37" x14ac:dyDescent="0.2">
      <c r="A38" s="131" t="s">
        <v>18</v>
      </c>
      <c r="B38" s="133">
        <v>0</v>
      </c>
      <c r="C38" s="133">
        <v>0</v>
      </c>
      <c r="D38" s="133">
        <v>0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4">
        <f t="shared" si="2"/>
        <v>0</v>
      </c>
      <c r="AH38" s="114">
        <f t="shared" si="3"/>
        <v>0</v>
      </c>
      <c r="AI38" s="65">
        <f t="shared" ref="AI38:AI40" si="5">COUNTIF(B38:AF38,"=0,0")</f>
        <v>31</v>
      </c>
    </row>
    <row r="39" spans="1:37" x14ac:dyDescent="0.2">
      <c r="A39" s="131" t="s">
        <v>239</v>
      </c>
      <c r="B39" s="133">
        <v>0</v>
      </c>
      <c r="C39" s="133"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4">
        <f t="shared" si="2"/>
        <v>0</v>
      </c>
      <c r="AH39" s="114">
        <f t="shared" si="3"/>
        <v>0</v>
      </c>
      <c r="AI39" s="65">
        <f t="shared" si="5"/>
        <v>31</v>
      </c>
    </row>
    <row r="40" spans="1:37" x14ac:dyDescent="0.2">
      <c r="A40" s="132" t="s">
        <v>23</v>
      </c>
      <c r="B40" s="13">
        <f t="shared" ref="B40:AF40" si="6">MAX(B5:B18)</f>
        <v>0</v>
      </c>
      <c r="C40" s="13">
        <f t="shared" si="6"/>
        <v>0</v>
      </c>
      <c r="D40" s="13">
        <f t="shared" si="6"/>
        <v>0</v>
      </c>
      <c r="E40" s="13">
        <f t="shared" si="6"/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  <c r="I40" s="13">
        <f t="shared" si="6"/>
        <v>0</v>
      </c>
      <c r="J40" s="13">
        <f t="shared" si="6"/>
        <v>0</v>
      </c>
      <c r="K40" s="13">
        <f t="shared" si="6"/>
        <v>0</v>
      </c>
      <c r="L40" s="13">
        <f t="shared" si="6"/>
        <v>0</v>
      </c>
      <c r="M40" s="13">
        <f t="shared" si="6"/>
        <v>8.7999999999999989</v>
      </c>
      <c r="N40" s="13">
        <f t="shared" si="6"/>
        <v>1.6</v>
      </c>
      <c r="O40" s="13">
        <f t="shared" si="6"/>
        <v>0</v>
      </c>
      <c r="P40" s="13">
        <f t="shared" si="6"/>
        <v>0</v>
      </c>
      <c r="Q40" s="13">
        <f t="shared" si="6"/>
        <v>0</v>
      </c>
      <c r="R40" s="13">
        <f t="shared" si="6"/>
        <v>0</v>
      </c>
      <c r="S40" s="13">
        <f t="shared" si="6"/>
        <v>2.6</v>
      </c>
      <c r="T40" s="13">
        <f t="shared" si="6"/>
        <v>0</v>
      </c>
      <c r="U40" s="13">
        <f t="shared" si="6"/>
        <v>0</v>
      </c>
      <c r="V40" s="13">
        <f t="shared" si="6"/>
        <v>0</v>
      </c>
      <c r="W40" s="13">
        <f t="shared" si="6"/>
        <v>0</v>
      </c>
      <c r="X40" s="13">
        <f t="shared" si="6"/>
        <v>0</v>
      </c>
      <c r="Y40" s="13">
        <f t="shared" si="6"/>
        <v>0</v>
      </c>
      <c r="Z40" s="13">
        <f t="shared" si="6"/>
        <v>0</v>
      </c>
      <c r="AA40" s="13">
        <f t="shared" si="6"/>
        <v>0</v>
      </c>
      <c r="AB40" s="13">
        <f t="shared" si="6"/>
        <v>0</v>
      </c>
      <c r="AC40" s="13">
        <f t="shared" si="6"/>
        <v>0</v>
      </c>
      <c r="AD40" s="13">
        <f t="shared" si="6"/>
        <v>0.2</v>
      </c>
      <c r="AE40" s="13">
        <f t="shared" si="6"/>
        <v>0</v>
      </c>
      <c r="AF40" s="13">
        <f t="shared" si="6"/>
        <v>0</v>
      </c>
      <c r="AG40" s="14">
        <f t="shared" si="2"/>
        <v>13.199999999999998</v>
      </c>
      <c r="AH40" s="89">
        <f>MAX(AH5:AH18)</f>
        <v>8.7999999999999989</v>
      </c>
      <c r="AI40" s="65">
        <f t="shared" si="5"/>
        <v>27</v>
      </c>
    </row>
    <row r="41" spans="1:37" x14ac:dyDescent="0.2">
      <c r="A41" s="66" t="s">
        <v>24</v>
      </c>
      <c r="B41" s="103">
        <f t="shared" ref="B41:AG41" si="7">SUM(B5:B18)</f>
        <v>0</v>
      </c>
      <c r="C41" s="103">
        <f t="shared" si="7"/>
        <v>0</v>
      </c>
      <c r="D41" s="103">
        <f t="shared" si="7"/>
        <v>0</v>
      </c>
      <c r="E41" s="103">
        <f t="shared" si="7"/>
        <v>0</v>
      </c>
      <c r="F41" s="103">
        <f t="shared" si="7"/>
        <v>0</v>
      </c>
      <c r="G41" s="103">
        <f t="shared" si="7"/>
        <v>0</v>
      </c>
      <c r="H41" s="103">
        <f t="shared" si="7"/>
        <v>0</v>
      </c>
      <c r="I41" s="103">
        <f t="shared" si="7"/>
        <v>0</v>
      </c>
      <c r="J41" s="103">
        <f t="shared" si="7"/>
        <v>0</v>
      </c>
      <c r="K41" s="103">
        <f t="shared" si="7"/>
        <v>0</v>
      </c>
      <c r="L41" s="103">
        <f t="shared" si="7"/>
        <v>0</v>
      </c>
      <c r="M41" s="103">
        <f t="shared" si="7"/>
        <v>15.799999999999999</v>
      </c>
      <c r="N41" s="103">
        <f t="shared" si="7"/>
        <v>2.4000000000000004</v>
      </c>
      <c r="O41" s="103">
        <f t="shared" si="7"/>
        <v>0</v>
      </c>
      <c r="P41" s="103">
        <f t="shared" si="7"/>
        <v>0</v>
      </c>
      <c r="Q41" s="103">
        <f t="shared" si="7"/>
        <v>0</v>
      </c>
      <c r="R41" s="103">
        <f t="shared" si="7"/>
        <v>0</v>
      </c>
      <c r="S41" s="103">
        <f t="shared" si="7"/>
        <v>2.6</v>
      </c>
      <c r="T41" s="103">
        <f t="shared" si="7"/>
        <v>0</v>
      </c>
      <c r="U41" s="103">
        <f t="shared" si="7"/>
        <v>0</v>
      </c>
      <c r="V41" s="103">
        <f t="shared" si="7"/>
        <v>0</v>
      </c>
      <c r="W41" s="103">
        <f t="shared" si="7"/>
        <v>0</v>
      </c>
      <c r="X41" s="103">
        <f t="shared" si="7"/>
        <v>0</v>
      </c>
      <c r="Y41" s="103">
        <f t="shared" si="7"/>
        <v>0</v>
      </c>
      <c r="Z41" s="103">
        <f t="shared" si="7"/>
        <v>0</v>
      </c>
      <c r="AA41" s="103">
        <f t="shared" si="7"/>
        <v>0</v>
      </c>
      <c r="AB41" s="103">
        <f t="shared" si="7"/>
        <v>0</v>
      </c>
      <c r="AC41" s="103">
        <f t="shared" si="7"/>
        <v>0</v>
      </c>
      <c r="AD41" s="103">
        <f t="shared" si="7"/>
        <v>0.4</v>
      </c>
      <c r="AE41" s="103">
        <f t="shared" si="7"/>
        <v>0</v>
      </c>
      <c r="AF41" s="103">
        <f t="shared" si="7"/>
        <v>0</v>
      </c>
      <c r="AG41" s="117">
        <f t="shared" si="7"/>
        <v>21.2</v>
      </c>
      <c r="AH41" s="95"/>
      <c r="AI41" s="120" t="s">
        <v>37</v>
      </c>
      <c r="AK41" t="s">
        <v>37</v>
      </c>
    </row>
    <row r="42" spans="1:37" x14ac:dyDescent="0.2">
      <c r="A42" s="47"/>
      <c r="B42" s="48"/>
      <c r="C42" s="48"/>
      <c r="D42" s="48" t="s">
        <v>90</v>
      </c>
      <c r="E42" s="48"/>
      <c r="F42" s="48"/>
      <c r="G42" s="48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55"/>
      <c r="AE42" s="60" t="s">
        <v>37</v>
      </c>
      <c r="AF42" s="60"/>
      <c r="AG42" s="52"/>
      <c r="AH42" s="56"/>
      <c r="AI42" s="120"/>
      <c r="AK42" s="12" t="s">
        <v>37</v>
      </c>
    </row>
    <row r="43" spans="1:37" x14ac:dyDescent="0.2">
      <c r="A43" s="47"/>
      <c r="B43" s="49" t="s">
        <v>91</v>
      </c>
      <c r="C43" s="49"/>
      <c r="D43" s="49"/>
      <c r="E43" s="49"/>
      <c r="F43" s="49"/>
      <c r="G43" s="49"/>
      <c r="H43" s="49"/>
      <c r="I43" s="49"/>
      <c r="J43" s="81"/>
      <c r="K43" s="81"/>
      <c r="L43" s="81"/>
      <c r="M43" s="81" t="s">
        <v>35</v>
      </c>
      <c r="N43" s="81"/>
      <c r="O43" s="81"/>
      <c r="P43" s="81"/>
      <c r="Q43" s="81"/>
      <c r="R43" s="81"/>
      <c r="S43" s="81"/>
      <c r="T43" s="167" t="s">
        <v>218</v>
      </c>
      <c r="U43" s="167"/>
      <c r="V43" s="167"/>
      <c r="W43" s="167"/>
      <c r="X43" s="167"/>
      <c r="Y43" s="81"/>
      <c r="Z43" s="81"/>
      <c r="AA43" s="81"/>
      <c r="AB43" s="81"/>
      <c r="AC43" s="81"/>
      <c r="AD43" s="81"/>
      <c r="AE43" s="81"/>
      <c r="AF43" s="106"/>
      <c r="AG43" s="52"/>
      <c r="AH43" s="81"/>
      <c r="AI43" s="120"/>
    </row>
    <row r="44" spans="1:37" x14ac:dyDescent="0.2">
      <c r="A44" s="50"/>
      <c r="B44" s="81"/>
      <c r="C44" s="81"/>
      <c r="D44" s="81"/>
      <c r="E44" s="81"/>
      <c r="F44" s="81"/>
      <c r="G44" s="81"/>
      <c r="H44" s="81"/>
      <c r="I44" s="81"/>
      <c r="J44" s="82"/>
      <c r="K44" s="82"/>
      <c r="L44" s="82"/>
      <c r="M44" s="82" t="s">
        <v>36</v>
      </c>
      <c r="N44" s="82"/>
      <c r="O44" s="82"/>
      <c r="P44" s="82"/>
      <c r="Q44" s="81"/>
      <c r="R44" s="81"/>
      <c r="S44" s="81"/>
      <c r="T44" s="168" t="s">
        <v>87</v>
      </c>
      <c r="U44" s="168"/>
      <c r="V44" s="168"/>
      <c r="W44" s="168"/>
      <c r="X44" s="168"/>
      <c r="Y44" s="81"/>
      <c r="Z44" s="81"/>
      <c r="AA44" s="81"/>
      <c r="AB44" s="81"/>
      <c r="AC44" s="81"/>
      <c r="AD44" s="55"/>
      <c r="AE44" s="55"/>
      <c r="AF44" s="55"/>
      <c r="AG44" s="52"/>
      <c r="AH44" s="81"/>
    </row>
    <row r="45" spans="1:37" x14ac:dyDescent="0.2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55"/>
      <c r="AE45" s="55"/>
      <c r="AF45" s="55"/>
      <c r="AG45" s="52"/>
      <c r="AH45" s="82"/>
      <c r="AI45" s="10" t="s">
        <v>37</v>
      </c>
      <c r="AJ45" s="12" t="s">
        <v>37</v>
      </c>
    </row>
    <row r="46" spans="1:37" x14ac:dyDescent="0.2">
      <c r="A46" s="5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55"/>
      <c r="AF46" s="55"/>
      <c r="AG46" s="52"/>
      <c r="AH46" s="56"/>
    </row>
    <row r="47" spans="1:37" x14ac:dyDescent="0.2">
      <c r="A47" s="50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56"/>
      <c r="AF47" s="56"/>
      <c r="AG47" s="52"/>
      <c r="AH47" s="56"/>
      <c r="AK47" s="12" t="s">
        <v>37</v>
      </c>
    </row>
    <row r="48" spans="1:37" ht="13.5" thickBot="1" x14ac:dyDescent="0.25">
      <c r="A48" s="61"/>
      <c r="B48" s="62"/>
      <c r="C48" s="62"/>
      <c r="D48" s="62"/>
      <c r="E48" s="62"/>
      <c r="F48" s="62"/>
      <c r="G48" s="62" t="s">
        <v>37</v>
      </c>
      <c r="H48" s="62"/>
      <c r="I48" s="62"/>
      <c r="J48" s="62"/>
      <c r="K48" s="62"/>
      <c r="L48" s="62" t="s">
        <v>37</v>
      </c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3"/>
      <c r="AH48" s="64"/>
    </row>
    <row r="50" spans="1:39" x14ac:dyDescent="0.2">
      <c r="A50" s="116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8"/>
      <c r="AH50" s="119"/>
      <c r="AL50" s="12" t="s">
        <v>37</v>
      </c>
    </row>
    <row r="51" spans="1:39" x14ac:dyDescent="0.2">
      <c r="A51" s="116"/>
      <c r="B51" s="116"/>
      <c r="C51" s="116"/>
      <c r="D51" s="116"/>
      <c r="E51" s="116"/>
      <c r="F51" s="116"/>
      <c r="G51" s="116" t="s">
        <v>37</v>
      </c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8"/>
      <c r="AH51" s="119"/>
    </row>
    <row r="52" spans="1:39" ht="15" x14ac:dyDescent="0.25">
      <c r="A52" s="116"/>
      <c r="B52" s="116"/>
      <c r="C52" s="116"/>
      <c r="D52" s="116"/>
      <c r="E52" s="121"/>
      <c r="F52" s="121"/>
      <c r="G52" s="121"/>
      <c r="H52" s="121"/>
      <c r="I52" s="121"/>
      <c r="J52" s="121"/>
      <c r="K52" s="26"/>
      <c r="L52" s="26"/>
      <c r="M52" s="26"/>
      <c r="N52" s="116"/>
      <c r="O52" s="116"/>
      <c r="P52" s="116"/>
      <c r="Q52" s="116"/>
      <c r="R52" s="116"/>
      <c r="S52" s="116"/>
      <c r="T52" s="116" t="s">
        <v>37</v>
      </c>
      <c r="U52" s="116"/>
      <c r="V52" s="116" t="s">
        <v>37</v>
      </c>
      <c r="W52" s="116"/>
      <c r="X52" s="116" t="s">
        <v>37</v>
      </c>
      <c r="Y52" s="116"/>
      <c r="Z52" s="116" t="s">
        <v>37</v>
      </c>
      <c r="AA52" s="116"/>
      <c r="AB52" s="116"/>
      <c r="AC52" s="116"/>
      <c r="AD52" s="116"/>
      <c r="AE52" s="116"/>
      <c r="AF52" s="116"/>
      <c r="AG52" s="118"/>
      <c r="AH52" s="119"/>
    </row>
    <row r="53" spans="1:39" x14ac:dyDescent="0.2">
      <c r="A53" s="116"/>
      <c r="B53" s="116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 t="s">
        <v>37</v>
      </c>
      <c r="T53" s="116" t="s">
        <v>37</v>
      </c>
      <c r="U53" s="116"/>
      <c r="V53" s="116"/>
      <c r="W53" s="116" t="s">
        <v>37</v>
      </c>
      <c r="X53" s="116" t="s">
        <v>37</v>
      </c>
      <c r="Y53" s="116"/>
      <c r="Z53" s="116" t="s">
        <v>37</v>
      </c>
      <c r="AA53" s="116"/>
      <c r="AB53" s="116" t="s">
        <v>37</v>
      </c>
      <c r="AC53" s="116"/>
      <c r="AD53" s="116"/>
      <c r="AE53" s="116"/>
      <c r="AF53" s="116"/>
      <c r="AG53" s="118"/>
      <c r="AH53" s="119"/>
    </row>
    <row r="54" spans="1:39" x14ac:dyDescent="0.2">
      <c r="A54" s="116" t="s">
        <v>216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 t="s">
        <v>37</v>
      </c>
      <c r="T54" s="116"/>
      <c r="U54" s="116"/>
      <c r="V54" s="116" t="s">
        <v>37</v>
      </c>
      <c r="W54" s="116" t="s">
        <v>37</v>
      </c>
      <c r="X54" s="116"/>
      <c r="Y54" s="116"/>
      <c r="Z54" s="116"/>
      <c r="AA54" s="116"/>
      <c r="AB54" s="116" t="s">
        <v>37</v>
      </c>
      <c r="AC54" s="116" t="s">
        <v>37</v>
      </c>
      <c r="AD54" s="116"/>
      <c r="AE54" s="116"/>
      <c r="AF54" s="116"/>
      <c r="AG54" s="118" t="s">
        <v>37</v>
      </c>
      <c r="AH54" s="119" t="s">
        <v>37</v>
      </c>
      <c r="AM54" s="12" t="s">
        <v>37</v>
      </c>
    </row>
    <row r="55" spans="1:39" x14ac:dyDescent="0.2">
      <c r="A55" s="116"/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 t="s">
        <v>37</v>
      </c>
      <c r="T55" s="116" t="s">
        <v>37</v>
      </c>
      <c r="U55" s="116" t="s">
        <v>37</v>
      </c>
      <c r="V55" s="116" t="s">
        <v>37</v>
      </c>
      <c r="W55" s="116"/>
      <c r="X55" s="116"/>
      <c r="Y55" s="116"/>
      <c r="Z55" s="116" t="s">
        <v>37</v>
      </c>
      <c r="AA55" s="116"/>
      <c r="AB55" s="116"/>
      <c r="AC55" s="116"/>
      <c r="AD55" s="116"/>
      <c r="AE55" s="116"/>
      <c r="AF55" s="116"/>
      <c r="AG55" s="118"/>
      <c r="AH55" s="119"/>
    </row>
    <row r="56" spans="1:39" x14ac:dyDescent="0.2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 t="s">
        <v>37</v>
      </c>
      <c r="L56" s="116" t="s">
        <v>37</v>
      </c>
      <c r="M56" s="116" t="s">
        <v>37</v>
      </c>
      <c r="N56" s="116"/>
      <c r="O56" s="116"/>
      <c r="P56" s="116" t="s">
        <v>37</v>
      </c>
      <c r="Q56" s="116" t="s">
        <v>37</v>
      </c>
      <c r="R56" s="116"/>
      <c r="S56" s="116" t="s">
        <v>37</v>
      </c>
      <c r="T56" s="116"/>
      <c r="U56" s="116"/>
      <c r="V56" s="116"/>
      <c r="W56" s="116" t="s">
        <v>37</v>
      </c>
      <c r="X56" s="116"/>
      <c r="Y56" s="116"/>
      <c r="Z56" s="116" t="s">
        <v>37</v>
      </c>
      <c r="AA56" s="116"/>
      <c r="AB56" s="116" t="s">
        <v>37</v>
      </c>
      <c r="AC56" s="116"/>
      <c r="AD56" s="116"/>
      <c r="AE56" s="116"/>
      <c r="AF56" s="116"/>
      <c r="AG56" s="118"/>
      <c r="AH56" s="119"/>
    </row>
    <row r="57" spans="1:39" x14ac:dyDescent="0.2">
      <c r="A57" s="116"/>
      <c r="B57" s="116"/>
      <c r="C57" s="116"/>
      <c r="D57" s="116"/>
      <c r="E57" s="116"/>
      <c r="F57" s="116"/>
      <c r="G57" s="116"/>
      <c r="H57" s="116" t="s">
        <v>37</v>
      </c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 t="s">
        <v>37</v>
      </c>
      <c r="T57" s="116"/>
      <c r="U57" s="116"/>
      <c r="V57" s="116"/>
      <c r="W57" s="116" t="s">
        <v>37</v>
      </c>
      <c r="X57" s="116"/>
      <c r="Y57" s="116"/>
      <c r="Z57" s="116"/>
      <c r="AA57" s="116"/>
      <c r="AB57" s="116"/>
      <c r="AC57" s="116"/>
      <c r="AD57" s="116"/>
      <c r="AE57" s="116"/>
      <c r="AF57" s="116"/>
      <c r="AG57" s="118"/>
      <c r="AH57" s="119"/>
    </row>
    <row r="58" spans="1:39" x14ac:dyDescent="0.2">
      <c r="Q58" s="2" t="s">
        <v>37</v>
      </c>
      <c r="R58" s="2" t="s">
        <v>37</v>
      </c>
      <c r="AE58" s="2" t="s">
        <v>37</v>
      </c>
    </row>
    <row r="59" spans="1:39" x14ac:dyDescent="0.2">
      <c r="S59" s="2" t="s">
        <v>37</v>
      </c>
      <c r="X59" s="2" t="s">
        <v>37</v>
      </c>
      <c r="AC59" s="2" t="s">
        <v>37</v>
      </c>
    </row>
    <row r="60" spans="1:39" x14ac:dyDescent="0.2">
      <c r="Y60" s="2" t="s">
        <v>37</v>
      </c>
    </row>
    <row r="64" spans="1:39" x14ac:dyDescent="0.2">
      <c r="S64" s="2" t="s">
        <v>37</v>
      </c>
    </row>
  </sheetData>
  <sortState ref="A5:AI49">
    <sortCondition ref="A5:A49"/>
  </sortState>
  <mergeCells count="36">
    <mergeCell ref="U3:U4"/>
    <mergeCell ref="O3:O4"/>
    <mergeCell ref="T3:T4"/>
    <mergeCell ref="Q3:Q4"/>
    <mergeCell ref="T43:X43"/>
    <mergeCell ref="R3:R4"/>
    <mergeCell ref="T44:X44"/>
    <mergeCell ref="V3:V4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TempInstantânea</vt:lpstr>
      <vt:lpstr>TempMax</vt:lpstr>
      <vt:lpstr>TempMin</vt:lpstr>
      <vt:lpstr>UmidInstantânea</vt:lpstr>
      <vt:lpstr>UmidMax</vt:lpstr>
      <vt:lpstr>UmidMin</vt:lpstr>
      <vt:lpstr>VelVentoMax</vt:lpstr>
      <vt:lpstr>RajadaVento</vt:lpstr>
      <vt:lpstr>Chuva</vt:lpstr>
      <vt:lpstr>ESTAÇÃO METEOROLÓGICA</vt:lpstr>
      <vt:lpstr>Chuva!Area_de_impressao</vt:lpstr>
      <vt:lpstr>RajadaVento!Area_de_impressao</vt:lpstr>
      <vt:lpstr>TempInstantânea!Area_de_impressao</vt:lpstr>
      <vt:lpstr>TempMax!Area_de_impressao</vt:lpstr>
      <vt:lpstr>TempMin!Area_de_impressao</vt:lpstr>
      <vt:lpstr>UmidInstantânea!Area_de_impressao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2023-01-19T19:12:33Z</dcterms:modified>
</cp:coreProperties>
</file>