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1\"/>
    </mc:Choice>
  </mc:AlternateContent>
  <bookViews>
    <workbookView xWindow="0" yWindow="0" windowWidth="13005" windowHeight="8790" tabRatio="874" firstSheet="3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definedNames>
    <definedName name="_xlnm.Print_Area" localSheetId="9">Chuva!$A$1:$AI$18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B30" i="9" l="1"/>
  <c r="B30" i="5" l="1"/>
  <c r="AG10" i="14" l="1"/>
  <c r="AH10" i="14"/>
  <c r="AI10" i="14"/>
  <c r="AG10" i="15"/>
  <c r="AH10" i="15"/>
  <c r="AG10" i="12"/>
  <c r="AH10" i="12"/>
  <c r="AG10" i="9"/>
  <c r="AH10" i="9"/>
  <c r="AG10" i="8"/>
  <c r="AH10" i="8"/>
  <c r="AG10" i="7"/>
  <c r="AG10" i="6"/>
  <c r="AH10" i="6"/>
  <c r="AG10" i="5"/>
  <c r="AH10" i="5"/>
  <c r="AG10" i="4"/>
  <c r="B30" i="7" l="1"/>
  <c r="AG9" i="6"/>
  <c r="B30" i="8" l="1"/>
  <c r="B30" i="15" l="1"/>
  <c r="AI18" i="14" l="1"/>
  <c r="AH18" i="14"/>
  <c r="AG18" i="14"/>
  <c r="B30" i="14" l="1"/>
  <c r="B31" i="14"/>
  <c r="AG14" i="9" l="1"/>
  <c r="AG5" i="9" l="1"/>
  <c r="AG6" i="14" l="1"/>
  <c r="AH6" i="14"/>
  <c r="AI6" i="14"/>
  <c r="AG7" i="14"/>
  <c r="AH7" i="14"/>
  <c r="AI7" i="14"/>
  <c r="AG8" i="14"/>
  <c r="AH8" i="14"/>
  <c r="AI8" i="14"/>
  <c r="AG9" i="14"/>
  <c r="AH9" i="14"/>
  <c r="AI9" i="14"/>
  <c r="AG11" i="14"/>
  <c r="AH11" i="14"/>
  <c r="AI11" i="14"/>
  <c r="AG13" i="14"/>
  <c r="AH13" i="14"/>
  <c r="AI13" i="14"/>
  <c r="AG14" i="14"/>
  <c r="AH14" i="14"/>
  <c r="AI14" i="14"/>
  <c r="AG15" i="14"/>
  <c r="AH15" i="14"/>
  <c r="AI15" i="14"/>
  <c r="AG19" i="14"/>
  <c r="AH19" i="14"/>
  <c r="AI19" i="14"/>
  <c r="AG20" i="14"/>
  <c r="AH20" i="14"/>
  <c r="AI20" i="14"/>
  <c r="AG21" i="14"/>
  <c r="AH21" i="14"/>
  <c r="AI21" i="14"/>
  <c r="AG22" i="14"/>
  <c r="AH22" i="14"/>
  <c r="AI22" i="14"/>
  <c r="AG25" i="14"/>
  <c r="AH25" i="14"/>
  <c r="AI25" i="14"/>
  <c r="AG26" i="14"/>
  <c r="AH26" i="14"/>
  <c r="AI26" i="14"/>
  <c r="AG27" i="14"/>
  <c r="AH27" i="14"/>
  <c r="AI27" i="14"/>
  <c r="AG6" i="15"/>
  <c r="AH6" i="15"/>
  <c r="AG7" i="15"/>
  <c r="AH7" i="15"/>
  <c r="AG8" i="15"/>
  <c r="AH8" i="15"/>
  <c r="AG9" i="15"/>
  <c r="AH9" i="15"/>
  <c r="AG11" i="15"/>
  <c r="AH11" i="15"/>
  <c r="AG12" i="15"/>
  <c r="AH12" i="15"/>
  <c r="AG13" i="15"/>
  <c r="AH13" i="15"/>
  <c r="AG14" i="15"/>
  <c r="AH14" i="15"/>
  <c r="AG15" i="15"/>
  <c r="AH15" i="15"/>
  <c r="AG16" i="15"/>
  <c r="AH16" i="15"/>
  <c r="AG17" i="15"/>
  <c r="AH17" i="15"/>
  <c r="AG18" i="15"/>
  <c r="AH18" i="15"/>
  <c r="AG21" i="15"/>
  <c r="AH21" i="15"/>
  <c r="AG22" i="15"/>
  <c r="AH22" i="15"/>
  <c r="AG24" i="15"/>
  <c r="AH24" i="15"/>
  <c r="AG25" i="15"/>
  <c r="AH25" i="15"/>
  <c r="AG26" i="15"/>
  <c r="AH26" i="15"/>
  <c r="AG27" i="15"/>
  <c r="AH27" i="15"/>
  <c r="AG28" i="15"/>
  <c r="AH28" i="15"/>
  <c r="AG6" i="12"/>
  <c r="AH6" i="12"/>
  <c r="AG7" i="12"/>
  <c r="AH7" i="12"/>
  <c r="AG8" i="12"/>
  <c r="AH8" i="12"/>
  <c r="AG9" i="12"/>
  <c r="AH9" i="12"/>
  <c r="AG11" i="12"/>
  <c r="AH11" i="12"/>
  <c r="AG12" i="12"/>
  <c r="AH12" i="12"/>
  <c r="AG13" i="12"/>
  <c r="AH13" i="12"/>
  <c r="AG14" i="12"/>
  <c r="AH14" i="12"/>
  <c r="AG15" i="12"/>
  <c r="AH15" i="12"/>
  <c r="AG16" i="12"/>
  <c r="AH16" i="12"/>
  <c r="AG17" i="12"/>
  <c r="AH17" i="12"/>
  <c r="AG18" i="12"/>
  <c r="AH18" i="12"/>
  <c r="AG21" i="12"/>
  <c r="AH21" i="12"/>
  <c r="AG22" i="12"/>
  <c r="AH22" i="12"/>
  <c r="AG24" i="12"/>
  <c r="AH24" i="12"/>
  <c r="AG25" i="12"/>
  <c r="AH25" i="12"/>
  <c r="AG26" i="12"/>
  <c r="AH26" i="12"/>
  <c r="AG27" i="12"/>
  <c r="AH27" i="12"/>
  <c r="AG28" i="12"/>
  <c r="AH28" i="12"/>
  <c r="AG6" i="9"/>
  <c r="AH6" i="9"/>
  <c r="AG7" i="9"/>
  <c r="AH7" i="9"/>
  <c r="AG8" i="9"/>
  <c r="AH8" i="9"/>
  <c r="AG9" i="9"/>
  <c r="AH9" i="9"/>
  <c r="AG11" i="9"/>
  <c r="AH11" i="9"/>
  <c r="AG12" i="9"/>
  <c r="AH12" i="9"/>
  <c r="AG13" i="9"/>
  <c r="AH13" i="9"/>
  <c r="AH14" i="9"/>
  <c r="AG15" i="9"/>
  <c r="AH15" i="9"/>
  <c r="AG16" i="9"/>
  <c r="AH16" i="9"/>
  <c r="AG17" i="9"/>
  <c r="AH17" i="9"/>
  <c r="AG18" i="9"/>
  <c r="AH18" i="9"/>
  <c r="AG19" i="9"/>
  <c r="AH19" i="9"/>
  <c r="AG20" i="9"/>
  <c r="AH20" i="9"/>
  <c r="AG21" i="9"/>
  <c r="AH21" i="9"/>
  <c r="AG22" i="9"/>
  <c r="AH22" i="9"/>
  <c r="AG23" i="9"/>
  <c r="AH23" i="9"/>
  <c r="AG24" i="9"/>
  <c r="AH24" i="9"/>
  <c r="AG25" i="9"/>
  <c r="AH25" i="9"/>
  <c r="AG26" i="9"/>
  <c r="AH26" i="9"/>
  <c r="AG27" i="9"/>
  <c r="AH27" i="9"/>
  <c r="AG28" i="9"/>
  <c r="AH28" i="9"/>
  <c r="AG6" i="8"/>
  <c r="AH6" i="8"/>
  <c r="AG7" i="8"/>
  <c r="AH7" i="8"/>
  <c r="AG8" i="8"/>
  <c r="AH8" i="8"/>
  <c r="AG9" i="8"/>
  <c r="AH9" i="8"/>
  <c r="AG11" i="8"/>
  <c r="AH11" i="8"/>
  <c r="AG12" i="8"/>
  <c r="AH12" i="8"/>
  <c r="AG13" i="8"/>
  <c r="AH13" i="8"/>
  <c r="AG14" i="8"/>
  <c r="AH14" i="8"/>
  <c r="AG15" i="8"/>
  <c r="AH15" i="8"/>
  <c r="AG16" i="8"/>
  <c r="AH16" i="8"/>
  <c r="AG17" i="8"/>
  <c r="AH17" i="8"/>
  <c r="AG18" i="8"/>
  <c r="AH18" i="8"/>
  <c r="AG19" i="8"/>
  <c r="AH19" i="8"/>
  <c r="AG20" i="8"/>
  <c r="AH20" i="8"/>
  <c r="AG21" i="8"/>
  <c r="AH21" i="8"/>
  <c r="AG22" i="8"/>
  <c r="AH22" i="8"/>
  <c r="AG23" i="8"/>
  <c r="AH23" i="8"/>
  <c r="AG24" i="8"/>
  <c r="AH24" i="8"/>
  <c r="AG25" i="8"/>
  <c r="AH25" i="8"/>
  <c r="AG26" i="8"/>
  <c r="AH26" i="8"/>
  <c r="AG27" i="8"/>
  <c r="AH27" i="8"/>
  <c r="AG28" i="8"/>
  <c r="AH28" i="8"/>
  <c r="AG6" i="7"/>
  <c r="AG7" i="7"/>
  <c r="AG8" i="7"/>
  <c r="AG9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23" i="7"/>
  <c r="AG24" i="7"/>
  <c r="AG25" i="7"/>
  <c r="AG26" i="7"/>
  <c r="AG27" i="7"/>
  <c r="AG28" i="7"/>
  <c r="AG6" i="6"/>
  <c r="AH6" i="6"/>
  <c r="AG7" i="6"/>
  <c r="AH7" i="6"/>
  <c r="AG8" i="6"/>
  <c r="AH8" i="6"/>
  <c r="AH9" i="6"/>
  <c r="AG11" i="6"/>
  <c r="AH11" i="6"/>
  <c r="AG12" i="6"/>
  <c r="AH12" i="6"/>
  <c r="AG13" i="6"/>
  <c r="AH13" i="6"/>
  <c r="AG14" i="6"/>
  <c r="AH14" i="6"/>
  <c r="AG15" i="6"/>
  <c r="AH15" i="6"/>
  <c r="AG16" i="6"/>
  <c r="AH16" i="6"/>
  <c r="AG17" i="6"/>
  <c r="AH17" i="6"/>
  <c r="AG18" i="6"/>
  <c r="AH18" i="6"/>
  <c r="AG19" i="6"/>
  <c r="AH19" i="6"/>
  <c r="AG20" i="6"/>
  <c r="AH20" i="6"/>
  <c r="AG21" i="6"/>
  <c r="AH21" i="6"/>
  <c r="AG22" i="6"/>
  <c r="AH22" i="6"/>
  <c r="AG23" i="6"/>
  <c r="AH23" i="6"/>
  <c r="AG24" i="6"/>
  <c r="AH24" i="6"/>
  <c r="AG25" i="6"/>
  <c r="AH25" i="6"/>
  <c r="AG26" i="6"/>
  <c r="AH26" i="6"/>
  <c r="AG27" i="6"/>
  <c r="AH27" i="6"/>
  <c r="AG28" i="6"/>
  <c r="AH28" i="6"/>
  <c r="AG29" i="6"/>
  <c r="AH29" i="6"/>
  <c r="AG6" i="5"/>
  <c r="AH6" i="5"/>
  <c r="AG7" i="5"/>
  <c r="AH7" i="5"/>
  <c r="AG8" i="5"/>
  <c r="AH8" i="5"/>
  <c r="AG9" i="5"/>
  <c r="AH9" i="5"/>
  <c r="AG11" i="5"/>
  <c r="AH11" i="5"/>
  <c r="AG12" i="5"/>
  <c r="AH12" i="5"/>
  <c r="AG13" i="5"/>
  <c r="AH13" i="5"/>
  <c r="AG14" i="5"/>
  <c r="AH14" i="5"/>
  <c r="AG15" i="5"/>
  <c r="AH15" i="5"/>
  <c r="AG16" i="5"/>
  <c r="AH16" i="5"/>
  <c r="AG17" i="5"/>
  <c r="AH17" i="5"/>
  <c r="AG18" i="5"/>
  <c r="AH18" i="5"/>
  <c r="AG19" i="5"/>
  <c r="AH19" i="5"/>
  <c r="AG20" i="5"/>
  <c r="AH20" i="5"/>
  <c r="AG21" i="5"/>
  <c r="AH21" i="5"/>
  <c r="AG22" i="5"/>
  <c r="AH22" i="5"/>
  <c r="AG23" i="5"/>
  <c r="AH23" i="5"/>
  <c r="AG24" i="5"/>
  <c r="AH24" i="5"/>
  <c r="AG25" i="5"/>
  <c r="AH25" i="5"/>
  <c r="AG26" i="5"/>
  <c r="AH26" i="5"/>
  <c r="AG27" i="5"/>
  <c r="AH27" i="5"/>
  <c r="AG28" i="5"/>
  <c r="AH28" i="5"/>
  <c r="AG6" i="4"/>
  <c r="AG7" i="4"/>
  <c r="AG8" i="4"/>
  <c r="AG9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29" i="9" l="1"/>
  <c r="AH29" i="9"/>
  <c r="AG29" i="8"/>
  <c r="AH29" i="8"/>
  <c r="AG29" i="7"/>
  <c r="AG5" i="7" l="1"/>
  <c r="AH5" i="8"/>
  <c r="AG5" i="12"/>
  <c r="AG5" i="15"/>
  <c r="AH29" i="5"/>
  <c r="AH5" i="5"/>
  <c r="AG5" i="6"/>
  <c r="AG5" i="8"/>
  <c r="AH5" i="9"/>
  <c r="AH5" i="12"/>
  <c r="AH5" i="15"/>
  <c r="AG5" i="14"/>
  <c r="AH5" i="6"/>
  <c r="AG5" i="5"/>
  <c r="AH5" i="14"/>
  <c r="AI5" i="14"/>
  <c r="AG29" i="5"/>
  <c r="AG31" i="14" l="1"/>
  <c r="AG30" i="7"/>
  <c r="AG5" i="4" l="1"/>
  <c r="AG30" i="4" l="1"/>
  <c r="AF31" i="14"/>
  <c r="AF30" i="4"/>
  <c r="AF30" i="14"/>
  <c r="AE30" i="6"/>
  <c r="AF30" i="15"/>
  <c r="AE30" i="5"/>
  <c r="AF30" i="9"/>
  <c r="AF30" i="8"/>
  <c r="AF30" i="12"/>
  <c r="AF30" i="7"/>
  <c r="AE30" i="9" l="1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AF30" i="6"/>
  <c r="AD30" i="6"/>
  <c r="AC30" i="6"/>
  <c r="AB30" i="6"/>
  <c r="AA30" i="6"/>
  <c r="Z30" i="6"/>
  <c r="Y30" i="6"/>
  <c r="X30" i="6"/>
  <c r="W30" i="6"/>
  <c r="V30" i="6"/>
  <c r="U30" i="6"/>
  <c r="T30" i="6"/>
  <c r="R30" i="6"/>
  <c r="S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U31" i="14"/>
  <c r="AE30" i="15"/>
  <c r="AE30" i="12"/>
  <c r="B30" i="12"/>
  <c r="M30" i="12"/>
  <c r="AC30" i="12"/>
  <c r="AA30" i="12"/>
  <c r="AE30" i="8"/>
  <c r="I30" i="14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AD30" i="12"/>
  <c r="AB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L30" i="12"/>
  <c r="K30" i="12"/>
  <c r="J30" i="12"/>
  <c r="I30" i="12"/>
  <c r="H30" i="12"/>
  <c r="G30" i="12"/>
  <c r="F30" i="12"/>
  <c r="E30" i="12"/>
  <c r="D30" i="12"/>
  <c r="C30" i="12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F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C30" i="14" l="1"/>
  <c r="G30" i="14"/>
  <c r="K31" i="14"/>
  <c r="O31" i="14"/>
  <c r="S30" i="14"/>
  <c r="W31" i="14"/>
  <c r="AA31" i="14"/>
  <c r="AE31" i="14"/>
  <c r="E30" i="14"/>
  <c r="M31" i="14"/>
  <c r="Q30" i="14"/>
  <c r="Y30" i="14"/>
  <c r="E31" i="14"/>
  <c r="U30" i="14"/>
  <c r="AC30" i="14"/>
  <c r="O30" i="14"/>
  <c r="W30" i="14"/>
  <c r="C31" i="14"/>
  <c r="AC31" i="14"/>
  <c r="F30" i="14"/>
  <c r="J30" i="14"/>
  <c r="N30" i="14"/>
  <c r="R30" i="14"/>
  <c r="V30" i="14"/>
  <c r="Z30" i="14"/>
  <c r="K30" i="14"/>
  <c r="AA30" i="14"/>
  <c r="M30" i="14"/>
  <c r="I31" i="14"/>
  <c r="Q31" i="14"/>
  <c r="Y31" i="14"/>
  <c r="AD30" i="14"/>
  <c r="G31" i="14"/>
  <c r="S31" i="14"/>
  <c r="AE30" i="14"/>
  <c r="AH30" i="15"/>
  <c r="AH30" i="12"/>
  <c r="AH30" i="9"/>
  <c r="AH30" i="8"/>
  <c r="AH30" i="6"/>
  <c r="AG30" i="15"/>
  <c r="AG30" i="12"/>
  <c r="AG30" i="9"/>
  <c r="AG30" i="8"/>
  <c r="AG30" i="6"/>
  <c r="AH30" i="5"/>
  <c r="D31" i="14"/>
  <c r="H31" i="14"/>
  <c r="L31" i="14"/>
  <c r="P31" i="14"/>
  <c r="T31" i="14"/>
  <c r="X31" i="14"/>
  <c r="AB31" i="14"/>
  <c r="AG30" i="5"/>
  <c r="D30" i="14"/>
  <c r="H30" i="14"/>
  <c r="L30" i="14"/>
  <c r="P30" i="14"/>
  <c r="T30" i="14"/>
  <c r="X30" i="14"/>
  <c r="AB30" i="14"/>
  <c r="F31" i="14"/>
  <c r="J31" i="14"/>
  <c r="N31" i="14"/>
  <c r="R31" i="14"/>
  <c r="V31" i="14"/>
  <c r="Z31" i="14"/>
  <c r="AD31" i="14"/>
  <c r="AD30" i="4" l="1"/>
  <c r="AC30" i="4"/>
  <c r="AB30" i="4"/>
  <c r="Z30" i="4"/>
  <c r="Y30" i="4"/>
  <c r="X30" i="4"/>
  <c r="V30" i="4"/>
  <c r="U30" i="4"/>
  <c r="T30" i="4"/>
  <c r="R30" i="4"/>
  <c r="Q30" i="4"/>
  <c r="P30" i="4"/>
  <c r="N30" i="4"/>
  <c r="M30" i="4"/>
  <c r="L30" i="4"/>
  <c r="J30" i="4"/>
  <c r="I30" i="4"/>
  <c r="H30" i="4"/>
  <c r="F30" i="4"/>
  <c r="E30" i="4"/>
  <c r="D30" i="4"/>
  <c r="B3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0" i="4" l="1"/>
  <c r="K30" i="4"/>
  <c r="O30" i="4"/>
  <c r="S30" i="4"/>
  <c r="W30" i="4"/>
  <c r="AA30" i="4"/>
  <c r="AE30" i="4"/>
  <c r="G3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30" i="14" l="1"/>
  <c r="AH30" i="14"/>
</calcChain>
</file>

<file path=xl/sharedStrings.xml><?xml version="1.0" encoding="utf-8"?>
<sst xmlns="http://schemas.openxmlformats.org/spreadsheetml/2006/main" count="3836" uniqueCount="221">
  <si>
    <t>Campo Grande</t>
  </si>
  <si>
    <t>Chapadão do Sul</t>
  </si>
  <si>
    <t>Coxim</t>
  </si>
  <si>
    <t>Itaquirai</t>
  </si>
  <si>
    <t>Ivinhema</t>
  </si>
  <si>
    <t>Paranaíba</t>
  </si>
  <si>
    <t>Ponta Porã</t>
  </si>
  <si>
    <t>Porto Murtinho</t>
  </si>
  <si>
    <t>Rio Brilhante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</si>
  <si>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</si>
  <si>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</si>
  <si>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</si>
  <si>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</si>
  <si>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</si>
  <si>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</si>
  <si>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</si>
  <si>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</si>
  <si>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</si>
  <si>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</si>
  <si>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</si>
  <si>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</si>
  <si>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</si>
  <si>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</si>
  <si>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</si>
  <si>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</si>
  <si>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</si>
  <si>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</si>
  <si>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</si>
  <si>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</si>
  <si>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</si>
  <si>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Jardim</t>
  </si>
  <si>
    <t>Costa Rica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</si>
  <si>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</si>
  <si>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</si>
  <si>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</si>
  <si>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</si>
  <si>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</si>
  <si>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</si>
  <si>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</si>
  <si>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</si>
  <si>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</si>
  <si>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</si>
  <si>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</si>
  <si>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</si>
  <si>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</si>
  <si>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</si>
  <si>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</si>
  <si>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</si>
  <si>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</si>
  <si>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</si>
  <si>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</si>
  <si>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</si>
  <si>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</si>
  <si>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</si>
  <si>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</si>
  <si>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</si>
  <si>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</si>
  <si>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</si>
  <si>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</si>
  <si>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</si>
  <si>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</si>
  <si>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</si>
  <si>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</si>
  <si>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</si>
  <si>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</si>
  <si>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</si>
  <si>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</si>
  <si>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</si>
  <si>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</si>
  <si>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</si>
  <si>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</si>
  <si>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</si>
  <si>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</si>
  <si>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</si>
  <si>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</si>
  <si>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</si>
  <si>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</si>
  <si>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</si>
  <si>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</si>
  <si>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</si>
  <si>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</si>
  <si>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</si>
  <si>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</si>
  <si>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</si>
  <si>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</si>
  <si>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</si>
  <si>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</si>
  <si>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</si>
  <si>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</si>
  <si>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</si>
  <si>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</si>
  <si>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</si>
  <si>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</si>
  <si>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</si>
  <si>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</si>
  <si>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S 703</t>
  </si>
  <si>
    <t>BR 163 - KM 543 - Antigo IBC</t>
  </si>
  <si>
    <t>S 704</t>
  </si>
  <si>
    <t>06/082018</t>
  </si>
  <si>
    <t xml:space="preserve"> Rodovia MS,  178 - KM 33 - Aeroporto de Bonito</t>
  </si>
  <si>
    <t>S 705</t>
  </si>
  <si>
    <t>Escola Agrícola Rodovia MS 395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</si>
  <si>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</si>
  <si>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</si>
  <si>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</si>
  <si>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</si>
  <si>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</si>
  <si>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</si>
  <si>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</si>
  <si>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</si>
  <si>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</si>
  <si>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</si>
  <si>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</si>
  <si>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</si>
  <si>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</si>
  <si>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</si>
  <si>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</si>
  <si>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</si>
  <si>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</si>
  <si>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</si>
  <si>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</si>
  <si>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</si>
  <si>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</si>
  <si>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</si>
  <si>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</si>
  <si>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</si>
  <si>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</si>
  <si>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</si>
  <si>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</si>
  <si>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</si>
  <si>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</si>
  <si>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</si>
  <si>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</si>
  <si>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</si>
  <si>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</si>
  <si>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</si>
  <si>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</si>
  <si>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</si>
  <si>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</si>
  <si>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</si>
  <si>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</si>
  <si>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</si>
  <si>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 717</t>
  </si>
  <si>
    <t>Rua Jailda Candido Pereira Lote T - Qda11</t>
  </si>
  <si>
    <t>A 761</t>
  </si>
  <si>
    <t>A 704</t>
  </si>
  <si>
    <t>Aral Moreira</t>
  </si>
  <si>
    <t>Camapuã</t>
  </si>
  <si>
    <t>Iguatemi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</si>
  <si>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</si>
  <si>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</si>
  <si>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</si>
  <si>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</si>
  <si>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</si>
  <si>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</si>
  <si>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</si>
  <si>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</si>
  <si>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</si>
  <si>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</si>
  <si>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</si>
  <si>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</si>
  <si>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</si>
  <si>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</si>
  <si>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</si>
  <si>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</si>
  <si>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</si>
  <si>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</si>
  <si>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</si>
  <si>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</si>
  <si>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</si>
  <si>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</si>
  <si>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</si>
  <si>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</si>
  <si>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</si>
  <si>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</si>
  <si>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</si>
  <si>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</si>
  <si>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</si>
  <si>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</si>
  <si>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</si>
  <si>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</si>
  <si>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</si>
  <si>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</si>
  <si>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</si>
  <si>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</si>
  <si>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</si>
  <si>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</si>
  <si>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</si>
  <si>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</si>
  <si>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</si>
  <si>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</si>
  <si>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</si>
  <si>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</si>
  <si>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</si>
  <si>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</si>
  <si>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</si>
  <si>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</si>
  <si>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</si>
  <si>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</si>
  <si>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</si>
  <si>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</si>
  <si>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</si>
  <si>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</si>
  <si>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</si>
  <si>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</si>
  <si>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</si>
  <si>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</si>
  <si>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Dezembro/2021</t>
  </si>
  <si>
    <t xml:space="preserve">  Valesca Rodrigues Fernandes</t>
  </si>
  <si>
    <t xml:space="preserve">    Dra em Meteorologia</t>
  </si>
  <si>
    <r>
      <t xml:space="preserve">                              </t>
    </r>
    <r>
      <rPr>
        <b/>
        <i/>
        <sz val="9"/>
        <rFont val="Arial"/>
        <family val="2"/>
      </rPr>
      <t xml:space="preserve"> Coordenadora do Cemtec</t>
    </r>
  </si>
  <si>
    <t>SE</t>
  </si>
  <si>
    <t>L</t>
  </si>
  <si>
    <t>SO</t>
  </si>
  <si>
    <t>O</t>
  </si>
  <si>
    <t>NO</t>
  </si>
  <si>
    <t>S</t>
  </si>
  <si>
    <t>NE</t>
  </si>
  <si>
    <t>N</t>
  </si>
  <si>
    <t>Casilândia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</si>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</sst>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gray125">
        <bgColor theme="4" tint="0.59999389629810485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3" borderId="32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10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3" fontId="8" fillId="5" borderId="15" xfId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right" vertical="center"/>
    </xf>
    <xf numFmtId="43" fontId="8" fillId="5" borderId="15" xfId="1" applyFont="1" applyFill="1" applyBorder="1" applyAlignment="1">
      <alignment horizontal="right" vertical="center"/>
    </xf>
    <xf numFmtId="2" fontId="3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2" fontId="10" fillId="0" borderId="28" xfId="0" applyNumberFormat="1" applyFont="1" applyBorder="1" applyAlignment="1">
      <alignment horizontal="center" vertical="center"/>
    </xf>
    <xf numFmtId="2" fontId="8" fillId="11" borderId="26" xfId="0" applyNumberFormat="1" applyFont="1" applyFill="1" applyBorder="1" applyAlignment="1">
      <alignment horizontal="center" vertical="center"/>
    </xf>
    <xf numFmtId="0" fontId="10" fillId="8" borderId="33" xfId="0" applyFont="1" applyFill="1" applyBorder="1" applyAlignment="1">
      <alignment horizontal="center" vertical="center"/>
    </xf>
    <xf numFmtId="2" fontId="10" fillId="0" borderId="41" xfId="0" applyNumberFormat="1" applyFont="1" applyBorder="1" applyAlignment="1">
      <alignment horizontal="center" vertical="center"/>
    </xf>
    <xf numFmtId="2" fontId="10" fillId="0" borderId="42" xfId="0" applyNumberFormat="1" applyFont="1" applyBorder="1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39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49" fontId="9" fillId="0" borderId="40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7" borderId="30" xfId="0" applyNumberFormat="1" applyFont="1" applyFill="1" applyBorder="1" applyAlignment="1">
      <alignment horizontal="center" vertical="center"/>
    </xf>
    <xf numFmtId="1" fontId="4" fillId="7" borderId="27" xfId="0" applyNumberFormat="1" applyFont="1" applyFill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2</xdr:col>
      <xdr:colOff>295275</xdr:colOff>
      <xdr:row>35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31</xdr:row>
      <xdr:rowOff>105833</xdr:rowOff>
    </xdr:from>
    <xdr:to>
      <xdr:col>31</xdr:col>
      <xdr:colOff>325967</xdr:colOff>
      <xdr:row>35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18</xdr:col>
      <xdr:colOff>328346</xdr:colOff>
      <xdr:row>35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33</xdr:row>
      <xdr:rowOff>63500</xdr:rowOff>
    </xdr:from>
    <xdr:to>
      <xdr:col>2</xdr:col>
      <xdr:colOff>222250</xdr:colOff>
      <xdr:row>36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32</xdr:row>
      <xdr:rowOff>116417</xdr:rowOff>
    </xdr:from>
    <xdr:to>
      <xdr:col>33</xdr:col>
      <xdr:colOff>392641</xdr:colOff>
      <xdr:row>36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33</xdr:row>
      <xdr:rowOff>105832</xdr:rowOff>
    </xdr:from>
    <xdr:to>
      <xdr:col>18</xdr:col>
      <xdr:colOff>85988</xdr:colOff>
      <xdr:row>36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3</xdr:col>
      <xdr:colOff>9525</xdr:colOff>
      <xdr:row>35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31</xdr:row>
      <xdr:rowOff>127000</xdr:rowOff>
    </xdr:from>
    <xdr:to>
      <xdr:col>32</xdr:col>
      <xdr:colOff>467784</xdr:colOff>
      <xdr:row>35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19</xdr:col>
      <xdr:colOff>61646</xdr:colOff>
      <xdr:row>35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3</xdr:col>
      <xdr:colOff>0</xdr:colOff>
      <xdr:row>35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31</xdr:row>
      <xdr:rowOff>84667</xdr:rowOff>
    </xdr:from>
    <xdr:to>
      <xdr:col>32</xdr:col>
      <xdr:colOff>428625</xdr:colOff>
      <xdr:row>35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19</xdr:col>
      <xdr:colOff>23546</xdr:colOff>
      <xdr:row>35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2</xdr:col>
      <xdr:colOff>200025</xdr:colOff>
      <xdr:row>35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31</xdr:row>
      <xdr:rowOff>105834</xdr:rowOff>
    </xdr:from>
    <xdr:to>
      <xdr:col>31</xdr:col>
      <xdr:colOff>294216</xdr:colOff>
      <xdr:row>35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18</xdr:col>
      <xdr:colOff>328346</xdr:colOff>
      <xdr:row>35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2</xdr:col>
      <xdr:colOff>257175</xdr:colOff>
      <xdr:row>35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31</xdr:row>
      <xdr:rowOff>42334</xdr:rowOff>
    </xdr:from>
    <xdr:to>
      <xdr:col>33</xdr:col>
      <xdr:colOff>9525</xdr:colOff>
      <xdr:row>34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18</xdr:col>
      <xdr:colOff>166421</xdr:colOff>
      <xdr:row>35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3</xdr:col>
      <xdr:colOff>0</xdr:colOff>
      <xdr:row>35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31</xdr:row>
      <xdr:rowOff>127000</xdr:rowOff>
    </xdr:from>
    <xdr:to>
      <xdr:col>32</xdr:col>
      <xdr:colOff>434975</xdr:colOff>
      <xdr:row>35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19</xdr:col>
      <xdr:colOff>42596</xdr:colOff>
      <xdr:row>35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2</xdr:col>
      <xdr:colOff>295275</xdr:colOff>
      <xdr:row>35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31</xdr:row>
      <xdr:rowOff>105833</xdr:rowOff>
    </xdr:from>
    <xdr:to>
      <xdr:col>33</xdr:col>
      <xdr:colOff>205315</xdr:colOff>
      <xdr:row>35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18</xdr:col>
      <xdr:colOff>328346</xdr:colOff>
      <xdr:row>35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33</xdr:row>
      <xdr:rowOff>63500</xdr:rowOff>
    </xdr:from>
    <xdr:to>
      <xdr:col>2</xdr:col>
      <xdr:colOff>114300</xdr:colOff>
      <xdr:row>36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32</xdr:row>
      <xdr:rowOff>68792</xdr:rowOff>
    </xdr:from>
    <xdr:to>
      <xdr:col>32</xdr:col>
      <xdr:colOff>753533</xdr:colOff>
      <xdr:row>36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34</xdr:row>
      <xdr:rowOff>39157</xdr:rowOff>
    </xdr:from>
    <xdr:to>
      <xdr:col>24</xdr:col>
      <xdr:colOff>71171</xdr:colOff>
      <xdr:row>37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2</xdr:col>
      <xdr:colOff>247650</xdr:colOff>
      <xdr:row>35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31</xdr:row>
      <xdr:rowOff>31750</xdr:rowOff>
    </xdr:from>
    <xdr:to>
      <xdr:col>32</xdr:col>
      <xdr:colOff>480482</xdr:colOff>
      <xdr:row>34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18</xdr:col>
      <xdr:colOff>328346</xdr:colOff>
      <xdr:row>35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4"/>
  <sheetViews>
    <sheetView topLeftCell="P1" zoomScale="90" zoomScaleNormal="90" workbookViewId="0">
      <selection activeCell="AG7" sqref="AG7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49" t="s">
        <v>11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1"/>
    </row>
    <row r="2" spans="1:37" s="4" customFormat="1" ht="20.100000000000001" customHeight="1" x14ac:dyDescent="0.2">
      <c r="A2" s="152" t="s">
        <v>10</v>
      </c>
      <c r="B2" s="146" t="s">
        <v>207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8"/>
    </row>
    <row r="3" spans="1:37" s="5" customFormat="1" ht="20.100000000000001" customHeight="1" x14ac:dyDescent="0.2">
      <c r="A3" s="152"/>
      <c r="B3" s="143">
        <v>1</v>
      </c>
      <c r="C3" s="143">
        <f>SUM(B3+1)</f>
        <v>2</v>
      </c>
      <c r="D3" s="143">
        <f t="shared" ref="D3:AB3" si="0">SUM(C3+1)</f>
        <v>3</v>
      </c>
      <c r="E3" s="143">
        <f t="shared" si="0"/>
        <v>4</v>
      </c>
      <c r="F3" s="143">
        <f t="shared" si="0"/>
        <v>5</v>
      </c>
      <c r="G3" s="143">
        <v>6</v>
      </c>
      <c r="H3" s="143"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>SUM(AB3+1)</f>
        <v>28</v>
      </c>
      <c r="AD3" s="143">
        <f>SUM(AC3+1)</f>
        <v>29</v>
      </c>
      <c r="AE3" s="143">
        <v>30</v>
      </c>
      <c r="AF3" s="144">
        <v>31</v>
      </c>
      <c r="AG3" s="139" t="s">
        <v>25</v>
      </c>
    </row>
    <row r="4" spans="1:37" s="5" customFormat="1" x14ac:dyDescent="0.2">
      <c r="A4" s="15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5"/>
      <c r="AG4" s="140"/>
    </row>
    <row r="5" spans="1:37" s="5" customFormat="1" x14ac:dyDescent="0.2">
      <c r="A5" s="56" t="s">
        <v>29</v>
      </c>
      <c r="B5" s="126">
        <v>26.654166666666669</v>
      </c>
      <c r="C5" s="126">
        <v>27.133333333333336</v>
      </c>
      <c r="D5" s="126">
        <v>28.175000000000001</v>
      </c>
      <c r="E5" s="126">
        <v>27.891666666666666</v>
      </c>
      <c r="F5" s="126">
        <v>28.633333333333326</v>
      </c>
      <c r="G5" s="126">
        <v>28.575000000000003</v>
      </c>
      <c r="H5" s="126">
        <v>27.508333333333329</v>
      </c>
      <c r="I5" s="126">
        <v>25.954166666666666</v>
      </c>
      <c r="J5" s="126">
        <v>26.070833333333329</v>
      </c>
      <c r="K5" s="126">
        <v>26.087500000000006</v>
      </c>
      <c r="L5" s="126">
        <v>27.695833333333336</v>
      </c>
      <c r="M5" s="126">
        <v>25.470833333333335</v>
      </c>
      <c r="N5" s="126">
        <v>24.666666666666668</v>
      </c>
      <c r="O5" s="126">
        <v>24.941666666666663</v>
      </c>
      <c r="P5" s="126">
        <v>24.795833333333331</v>
      </c>
      <c r="Q5" s="126">
        <v>25.087500000000002</v>
      </c>
      <c r="R5" s="126">
        <v>27.129166666666663</v>
      </c>
      <c r="S5" s="126">
        <v>25.962499999999991</v>
      </c>
      <c r="T5" s="126">
        <v>27.970833333333328</v>
      </c>
      <c r="U5" s="126">
        <v>26.987500000000001</v>
      </c>
      <c r="V5" s="126">
        <v>27.537499999999998</v>
      </c>
      <c r="W5" s="126">
        <v>29.537500000000005</v>
      </c>
      <c r="X5" s="126">
        <v>28.733333333333334</v>
      </c>
      <c r="Y5" s="126">
        <v>26.612500000000001</v>
      </c>
      <c r="Z5" s="126">
        <v>26.4375</v>
      </c>
      <c r="AA5" s="126">
        <v>27.091666666666665</v>
      </c>
      <c r="AB5" s="126">
        <v>28.354166666666661</v>
      </c>
      <c r="AC5" s="126">
        <v>28.404166666666672</v>
      </c>
      <c r="AD5" s="126">
        <v>24.212500000000002</v>
      </c>
      <c r="AE5" s="126">
        <v>24.600000000000005</v>
      </c>
      <c r="AF5" s="126">
        <v>25.220833333333331</v>
      </c>
      <c r="AG5" s="94">
        <f>AVERAGE(B5:AF5)</f>
        <v>26.778494623655909</v>
      </c>
    </row>
    <row r="6" spans="1:37" x14ac:dyDescent="0.2">
      <c r="A6" s="56" t="s">
        <v>88</v>
      </c>
      <c r="B6" s="126" t="s">
        <v>203</v>
      </c>
      <c r="C6" s="126" t="s">
        <v>203</v>
      </c>
      <c r="D6" s="126" t="s">
        <v>203</v>
      </c>
      <c r="E6" s="126" t="s">
        <v>203</v>
      </c>
      <c r="F6" s="126" t="s">
        <v>203</v>
      </c>
      <c r="G6" s="126" t="s">
        <v>203</v>
      </c>
      <c r="H6" s="126" t="s">
        <v>203</v>
      </c>
      <c r="I6" s="126" t="s">
        <v>203</v>
      </c>
      <c r="J6" s="126" t="s">
        <v>203</v>
      </c>
      <c r="K6" s="126">
        <v>32.06</v>
      </c>
      <c r="L6" s="126">
        <v>28.433333333333334</v>
      </c>
      <c r="M6" s="126">
        <v>27.133333333333336</v>
      </c>
      <c r="N6" s="126">
        <v>24.429166666666671</v>
      </c>
      <c r="O6" s="126">
        <v>25.579166666666669</v>
      </c>
      <c r="P6" s="126">
        <v>26.925000000000001</v>
      </c>
      <c r="Q6" s="126">
        <v>27.750000000000004</v>
      </c>
      <c r="R6" s="126">
        <v>28.141666666666666</v>
      </c>
      <c r="S6" s="126">
        <v>27.040000000000003</v>
      </c>
      <c r="T6" s="126">
        <v>30.470000000000006</v>
      </c>
      <c r="U6" s="126">
        <v>30.024999999999999</v>
      </c>
      <c r="V6" s="126">
        <v>33.362499999999997</v>
      </c>
      <c r="W6" s="126">
        <v>35.325000000000003</v>
      </c>
      <c r="X6" s="126">
        <v>32.25</v>
      </c>
      <c r="Y6" s="126">
        <v>28.075000000000003</v>
      </c>
      <c r="Z6" s="126">
        <v>30.360000000000003</v>
      </c>
      <c r="AA6" s="126">
        <v>33.566666666666663</v>
      </c>
      <c r="AB6" s="126">
        <v>34.533333333333339</v>
      </c>
      <c r="AC6" s="126">
        <v>36.466666666666669</v>
      </c>
      <c r="AD6" s="126">
        <v>34.18</v>
      </c>
      <c r="AE6" s="126">
        <v>31.560000000000002</v>
      </c>
      <c r="AF6" s="126">
        <v>29.266666666666666</v>
      </c>
      <c r="AG6" s="94">
        <f t="shared" ref="AG6:AG29" si="1">AVERAGE(B6:AF6)</f>
        <v>30.31511363636363</v>
      </c>
    </row>
    <row r="7" spans="1:37" x14ac:dyDescent="0.2">
      <c r="A7" s="56" t="s">
        <v>146</v>
      </c>
      <c r="B7" s="126">
        <v>27.360000000000003</v>
      </c>
      <c r="C7" s="126">
        <v>29.90909090909091</v>
      </c>
      <c r="D7" s="126">
        <v>31.7</v>
      </c>
      <c r="E7" s="126">
        <v>30.209090909090911</v>
      </c>
      <c r="F7" s="126">
        <v>31.200000000000003</v>
      </c>
      <c r="G7" s="126">
        <v>30.888888888888889</v>
      </c>
      <c r="H7" s="126">
        <v>28.329999999999995</v>
      </c>
      <c r="I7" s="126">
        <v>26.141666666666666</v>
      </c>
      <c r="J7" s="126">
        <v>24.320833333333329</v>
      </c>
      <c r="K7" s="126">
        <v>25.754166666666663</v>
      </c>
      <c r="L7" s="126">
        <v>27.283333333333335</v>
      </c>
      <c r="M7" s="126">
        <v>25.8</v>
      </c>
      <c r="N7" s="126">
        <v>23.591666666666669</v>
      </c>
      <c r="O7" s="126">
        <v>23.954166666666662</v>
      </c>
      <c r="P7" s="126">
        <v>24.758823529411767</v>
      </c>
      <c r="Q7" s="126">
        <v>26.737500000000001</v>
      </c>
      <c r="R7" s="126">
        <v>27.341666669999999</v>
      </c>
      <c r="S7" s="126">
        <v>26.675000000000001</v>
      </c>
      <c r="T7" s="126">
        <v>26.1875</v>
      </c>
      <c r="U7" s="126">
        <v>26.56666667</v>
      </c>
      <c r="V7" s="126">
        <v>28.158333330000001</v>
      </c>
      <c r="W7" s="126">
        <v>28.862500000000001</v>
      </c>
      <c r="X7" s="126">
        <v>26.49583333</v>
      </c>
      <c r="Y7" s="126">
        <v>25.741666670000001</v>
      </c>
      <c r="Z7" s="126">
        <v>26.87916667</v>
      </c>
      <c r="AA7" s="126">
        <v>27.170833330000001</v>
      </c>
      <c r="AB7" s="126">
        <v>28.920833330000001</v>
      </c>
      <c r="AC7" s="126">
        <v>29.854166670000001</v>
      </c>
      <c r="AD7" s="126">
        <v>29.037500000000001</v>
      </c>
      <c r="AE7" s="126">
        <v>25.091666669999999</v>
      </c>
      <c r="AF7" s="126">
        <v>25.19166667</v>
      </c>
      <c r="AG7" s="94">
        <f t="shared" si="1"/>
        <v>27.294007341284388</v>
      </c>
    </row>
    <row r="8" spans="1:37" x14ac:dyDescent="0.2">
      <c r="A8" s="56" t="s">
        <v>147</v>
      </c>
      <c r="B8" s="126">
        <v>28.53846153846154</v>
      </c>
      <c r="C8" s="126">
        <v>23.073913043478264</v>
      </c>
      <c r="D8" s="126">
        <v>25.279166666666665</v>
      </c>
      <c r="E8" s="126">
        <v>27.458333333333329</v>
      </c>
      <c r="F8" s="126">
        <v>27.916666666666675</v>
      </c>
      <c r="G8" s="126">
        <v>27.130434782608695</v>
      </c>
      <c r="H8" s="126">
        <v>26.779166666666669</v>
      </c>
      <c r="I8" s="126">
        <v>25.478260869565219</v>
      </c>
      <c r="J8" s="126">
        <v>24.870833333333326</v>
      </c>
      <c r="K8" s="126">
        <v>26.082608695652173</v>
      </c>
      <c r="L8" s="126">
        <v>26.554166666666664</v>
      </c>
      <c r="M8" s="126">
        <v>24.212500000000006</v>
      </c>
      <c r="N8" s="126">
        <v>23.41363636363636</v>
      </c>
      <c r="O8" s="126">
        <v>23.395454545454548</v>
      </c>
      <c r="P8" s="126">
        <v>23.337499999999995</v>
      </c>
      <c r="Q8" s="126">
        <v>23.108695652173914</v>
      </c>
      <c r="R8" s="126">
        <v>23.921739130434784</v>
      </c>
      <c r="S8" s="126">
        <v>24.704347826086959</v>
      </c>
      <c r="T8" s="126">
        <v>24.673913043478265</v>
      </c>
      <c r="U8" s="126">
        <v>25.095833333333331</v>
      </c>
      <c r="V8" s="126">
        <v>25.391304347826093</v>
      </c>
      <c r="W8" s="126">
        <v>25.1</v>
      </c>
      <c r="X8" s="126">
        <v>25.647826086956531</v>
      </c>
      <c r="Y8" s="126">
        <v>24.686363636363634</v>
      </c>
      <c r="Z8" s="126">
        <v>25.839130434782611</v>
      </c>
      <c r="AA8" s="126">
        <v>26.086956521739136</v>
      </c>
      <c r="AB8" s="126">
        <v>26.133333333333336</v>
      </c>
      <c r="AC8" s="126">
        <v>27.50454545454545</v>
      </c>
      <c r="AD8" s="126">
        <v>25.004545454545461</v>
      </c>
      <c r="AE8" s="126">
        <v>23.05</v>
      </c>
      <c r="AF8" s="126">
        <v>24.022727272727277</v>
      </c>
      <c r="AG8" s="94">
        <f t="shared" si="1"/>
        <v>25.273947248403775</v>
      </c>
      <c r="AK8" t="s">
        <v>34</v>
      </c>
    </row>
    <row r="9" spans="1:37" x14ac:dyDescent="0.2">
      <c r="A9" s="56" t="s">
        <v>0</v>
      </c>
      <c r="B9" s="126">
        <v>27.208333333333332</v>
      </c>
      <c r="C9" s="126">
        <v>27.516666666666669</v>
      </c>
      <c r="D9" s="126">
        <v>27.637500000000003</v>
      </c>
      <c r="E9" s="126">
        <v>28.145833333333332</v>
      </c>
      <c r="F9" s="126">
        <v>28.520833333333343</v>
      </c>
      <c r="G9" s="126">
        <v>28.399999999999995</v>
      </c>
      <c r="H9" s="126">
        <v>27.754166666666666</v>
      </c>
      <c r="I9" s="126">
        <v>26.86666666666666</v>
      </c>
      <c r="J9" s="126">
        <v>26.933333333333337</v>
      </c>
      <c r="K9" s="126">
        <v>27.291666666666668</v>
      </c>
      <c r="L9" s="126">
        <v>27.995833333333334</v>
      </c>
      <c r="M9" s="126">
        <v>26.804166666666671</v>
      </c>
      <c r="N9" s="126">
        <v>25.929166666666664</v>
      </c>
      <c r="O9" s="126">
        <v>26.512499999999999</v>
      </c>
      <c r="P9" s="126">
        <v>26.966666666666672</v>
      </c>
      <c r="Q9" s="126">
        <v>26.950000000000006</v>
      </c>
      <c r="R9" s="126">
        <v>27.712499999999995</v>
      </c>
      <c r="S9" s="126">
        <v>26.883333333333336</v>
      </c>
      <c r="T9" s="126">
        <v>27.541666666666661</v>
      </c>
      <c r="U9" s="126">
        <v>27.412499999999998</v>
      </c>
      <c r="V9" s="126">
        <v>27.045833333333338</v>
      </c>
      <c r="W9" s="126">
        <v>27.762499999999999</v>
      </c>
      <c r="X9" s="126">
        <v>27.574999999999992</v>
      </c>
      <c r="Y9" s="126">
        <v>26.954166666666676</v>
      </c>
      <c r="Z9" s="126">
        <v>27.400000000000002</v>
      </c>
      <c r="AA9" s="126">
        <v>27.466666666666665</v>
      </c>
      <c r="AB9" s="126">
        <v>28.287499999999998</v>
      </c>
      <c r="AC9" s="126">
        <v>28.554166666666664</v>
      </c>
      <c r="AD9" s="126">
        <v>27.104166666666668</v>
      </c>
      <c r="AE9" s="126">
        <v>25.650000000000006</v>
      </c>
      <c r="AF9" s="126">
        <v>26.379166666666659</v>
      </c>
      <c r="AG9" s="94">
        <f t="shared" si="1"/>
        <v>27.327822580645162</v>
      </c>
      <c r="AI9" s="11" t="s">
        <v>34</v>
      </c>
    </row>
    <row r="10" spans="1:37" x14ac:dyDescent="0.2">
      <c r="A10" s="56" t="s">
        <v>219</v>
      </c>
      <c r="B10" s="126" t="s">
        <v>203</v>
      </c>
      <c r="C10" s="126" t="s">
        <v>203</v>
      </c>
      <c r="D10" s="126" t="s">
        <v>203</v>
      </c>
      <c r="E10" s="126" t="s">
        <v>203</v>
      </c>
      <c r="F10" s="126" t="s">
        <v>203</v>
      </c>
      <c r="G10" s="126" t="s">
        <v>203</v>
      </c>
      <c r="H10" s="126" t="s">
        <v>203</v>
      </c>
      <c r="I10" s="126" t="s">
        <v>203</v>
      </c>
      <c r="J10" s="126" t="s">
        <v>203</v>
      </c>
      <c r="K10" s="126" t="s">
        <v>203</v>
      </c>
      <c r="L10" s="126" t="s">
        <v>203</v>
      </c>
      <c r="M10" s="126" t="s">
        <v>203</v>
      </c>
      <c r="N10" s="126" t="s">
        <v>203</v>
      </c>
      <c r="O10" s="126" t="s">
        <v>203</v>
      </c>
      <c r="P10" s="126" t="s">
        <v>203</v>
      </c>
      <c r="Q10" s="126" t="s">
        <v>203</v>
      </c>
      <c r="R10" s="126" t="s">
        <v>203</v>
      </c>
      <c r="S10" s="126" t="s">
        <v>203</v>
      </c>
      <c r="T10" s="126" t="s">
        <v>203</v>
      </c>
      <c r="U10" s="126" t="s">
        <v>203</v>
      </c>
      <c r="V10" s="126" t="s">
        <v>203</v>
      </c>
      <c r="W10" s="126" t="s">
        <v>203</v>
      </c>
      <c r="X10" s="126" t="s">
        <v>203</v>
      </c>
      <c r="Y10" s="126" t="s">
        <v>203</v>
      </c>
      <c r="Z10" s="126" t="s">
        <v>203</v>
      </c>
      <c r="AA10" s="126">
        <v>31.5</v>
      </c>
      <c r="AB10" s="126" t="s">
        <v>203</v>
      </c>
      <c r="AC10" s="126">
        <v>31.98</v>
      </c>
      <c r="AD10" s="126">
        <v>30</v>
      </c>
      <c r="AE10" s="126">
        <v>29.1</v>
      </c>
      <c r="AF10" s="126" t="s">
        <v>203</v>
      </c>
      <c r="AG10" s="94">
        <f t="shared" si="1"/>
        <v>30.645000000000003</v>
      </c>
      <c r="AI10" s="11"/>
    </row>
    <row r="11" spans="1:37" x14ac:dyDescent="0.2">
      <c r="A11" s="56" t="s">
        <v>1</v>
      </c>
      <c r="B11" s="126">
        <v>26.880000000000003</v>
      </c>
      <c r="C11" s="126">
        <v>22.975000000000001</v>
      </c>
      <c r="D11" s="126">
        <v>26.987500000000001</v>
      </c>
      <c r="E11" s="126">
        <v>28.47</v>
      </c>
      <c r="F11" s="126">
        <v>28.01</v>
      </c>
      <c r="G11" s="126">
        <v>29</v>
      </c>
      <c r="H11" s="126">
        <v>27.390000000000004</v>
      </c>
      <c r="I11" s="126" t="s">
        <v>203</v>
      </c>
      <c r="J11" s="126" t="s">
        <v>203</v>
      </c>
      <c r="K11" s="126" t="s">
        <v>203</v>
      </c>
      <c r="L11" s="126" t="s">
        <v>203</v>
      </c>
      <c r="M11" s="126" t="s">
        <v>203</v>
      </c>
      <c r="N11" s="126" t="s">
        <v>203</v>
      </c>
      <c r="O11" s="126" t="s">
        <v>203</v>
      </c>
      <c r="P11" s="126" t="s">
        <v>203</v>
      </c>
      <c r="Q11" s="126" t="s">
        <v>203</v>
      </c>
      <c r="R11" s="126" t="s">
        <v>203</v>
      </c>
      <c r="S11" s="126" t="s">
        <v>203</v>
      </c>
      <c r="T11" s="126" t="s">
        <v>203</v>
      </c>
      <c r="U11" s="126" t="s">
        <v>203</v>
      </c>
      <c r="V11" s="126" t="s">
        <v>203</v>
      </c>
      <c r="W11" s="126" t="s">
        <v>203</v>
      </c>
      <c r="X11" s="126" t="s">
        <v>203</v>
      </c>
      <c r="Y11" s="126" t="s">
        <v>203</v>
      </c>
      <c r="Z11" s="126" t="s">
        <v>203</v>
      </c>
      <c r="AA11" s="126" t="s">
        <v>203</v>
      </c>
      <c r="AB11" s="126" t="s">
        <v>203</v>
      </c>
      <c r="AC11" s="126" t="s">
        <v>203</v>
      </c>
      <c r="AD11" s="126" t="s">
        <v>203</v>
      </c>
      <c r="AE11" s="126" t="s">
        <v>203</v>
      </c>
      <c r="AF11" s="126" t="s">
        <v>203</v>
      </c>
      <c r="AG11" s="94">
        <f t="shared" si="1"/>
        <v>27.101785714285715</v>
      </c>
      <c r="AH11" t="s">
        <v>34</v>
      </c>
      <c r="AI11" s="11" t="s">
        <v>34</v>
      </c>
      <c r="AK11" t="s">
        <v>34</v>
      </c>
    </row>
    <row r="12" spans="1:37" x14ac:dyDescent="0.2">
      <c r="A12" s="56" t="s">
        <v>31</v>
      </c>
      <c r="B12" s="126">
        <v>24.808333333333326</v>
      </c>
      <c r="C12" s="126">
        <v>22.716666666666669</v>
      </c>
      <c r="D12" s="126">
        <v>24.591666666666672</v>
      </c>
      <c r="E12" s="126">
        <v>26.349999999999994</v>
      </c>
      <c r="F12" s="126">
        <v>24.629166666666666</v>
      </c>
      <c r="G12" s="126">
        <v>25.429166666666664</v>
      </c>
      <c r="H12" s="126">
        <v>26.599999999999998</v>
      </c>
      <c r="I12" s="126">
        <v>24.620833333333337</v>
      </c>
      <c r="J12" s="126">
        <v>24.187499999999996</v>
      </c>
      <c r="K12" s="126">
        <v>24.379166666666666</v>
      </c>
      <c r="L12" s="126">
        <v>26.341666666666669</v>
      </c>
      <c r="M12" s="126">
        <v>23.812500000000004</v>
      </c>
      <c r="N12" s="126">
        <v>23.025000000000002</v>
      </c>
      <c r="O12" s="126">
        <v>22.045833333333334</v>
      </c>
      <c r="P12" s="126">
        <v>22.954166666666669</v>
      </c>
      <c r="Q12" s="126">
        <v>22.570833333333329</v>
      </c>
      <c r="R12" s="126">
        <v>23.270833333333329</v>
      </c>
      <c r="S12" s="126">
        <v>23.824999999999999</v>
      </c>
      <c r="T12" s="126">
        <v>22.733333333333334</v>
      </c>
      <c r="U12" s="126">
        <v>24.466666666666665</v>
      </c>
      <c r="V12" s="126">
        <v>25.61666666666666</v>
      </c>
      <c r="W12" s="126">
        <v>24.054166666666671</v>
      </c>
      <c r="X12" s="126">
        <v>23.912500000000005</v>
      </c>
      <c r="Y12" s="126">
        <v>24.216666666666669</v>
      </c>
      <c r="Z12" s="126">
        <v>24.333333333333332</v>
      </c>
      <c r="AA12" s="126">
        <v>24.629166666666666</v>
      </c>
      <c r="AB12" s="126">
        <v>25.529166666666665</v>
      </c>
      <c r="AC12" s="126">
        <v>24.649999999999995</v>
      </c>
      <c r="AD12" s="126">
        <v>23.454166666666666</v>
      </c>
      <c r="AE12" s="126">
        <v>22.762500000000003</v>
      </c>
      <c r="AF12" s="126">
        <v>22.054166666666664</v>
      </c>
      <c r="AG12" s="94">
        <f t="shared" si="1"/>
        <v>24.147446236559144</v>
      </c>
      <c r="AI12" s="11" t="s">
        <v>34</v>
      </c>
      <c r="AJ12" t="s">
        <v>34</v>
      </c>
      <c r="AK12" t="s">
        <v>34</v>
      </c>
    </row>
    <row r="13" spans="1:37" x14ac:dyDescent="0.2">
      <c r="A13" s="56" t="s">
        <v>2</v>
      </c>
      <c r="B13" s="126">
        <v>27.345833333333331</v>
      </c>
      <c r="C13" s="126">
        <v>25.821739130434786</v>
      </c>
      <c r="D13" s="126">
        <v>28.124999999999993</v>
      </c>
      <c r="E13" s="126">
        <v>29.266666666666666</v>
      </c>
      <c r="F13" s="126">
        <v>28.775000000000006</v>
      </c>
      <c r="G13" s="126">
        <v>27.64782608695652</v>
      </c>
      <c r="H13" s="126">
        <v>27.708695652173912</v>
      </c>
      <c r="I13" s="126">
        <v>26.891304347826093</v>
      </c>
      <c r="J13" s="126">
        <v>26.033333333333342</v>
      </c>
      <c r="K13" s="126">
        <v>26.752173913043482</v>
      </c>
      <c r="L13" s="126">
        <v>27.487500000000001</v>
      </c>
      <c r="M13" s="126">
        <v>25.891666666666669</v>
      </c>
      <c r="N13" s="126">
        <v>24.116666666666664</v>
      </c>
      <c r="O13" s="126">
        <v>23.040909090909093</v>
      </c>
      <c r="P13" s="126">
        <v>26.491304347826084</v>
      </c>
      <c r="Q13" s="126">
        <v>26.118181818181821</v>
      </c>
      <c r="R13" s="126">
        <v>24.608695652173907</v>
      </c>
      <c r="S13" s="126">
        <v>25.356521739130432</v>
      </c>
      <c r="T13" s="126">
        <v>24.871428571428574</v>
      </c>
      <c r="U13" s="126">
        <v>26.924999999999997</v>
      </c>
      <c r="V13" s="126">
        <v>27.15454545454546</v>
      </c>
      <c r="W13" s="126">
        <v>26.224999999999998</v>
      </c>
      <c r="X13" s="126">
        <v>26.204545454545453</v>
      </c>
      <c r="Y13" s="126">
        <v>25.790476190476188</v>
      </c>
      <c r="Z13" s="126">
        <v>27.604347826086954</v>
      </c>
      <c r="AA13" s="126">
        <v>27.747826086956525</v>
      </c>
      <c r="AB13" s="126">
        <v>26.733333333333338</v>
      </c>
      <c r="AC13" s="126">
        <v>27.569565217391311</v>
      </c>
      <c r="AD13" s="126">
        <v>26.623809523809523</v>
      </c>
      <c r="AE13" s="126">
        <v>25.337499999999995</v>
      </c>
      <c r="AF13" s="126">
        <v>25.995454545454546</v>
      </c>
      <c r="AG13" s="94">
        <f t="shared" si="1"/>
        <v>26.524575827398404</v>
      </c>
      <c r="AH13" t="s">
        <v>34</v>
      </c>
      <c r="AK13" t="s">
        <v>34</v>
      </c>
    </row>
    <row r="14" spans="1:37" x14ac:dyDescent="0.2">
      <c r="A14" s="56" t="s">
        <v>148</v>
      </c>
      <c r="B14" s="126" t="s">
        <v>203</v>
      </c>
      <c r="C14" s="126" t="s">
        <v>203</v>
      </c>
      <c r="D14" s="126" t="s">
        <v>203</v>
      </c>
      <c r="E14" s="126" t="s">
        <v>203</v>
      </c>
      <c r="F14" s="126" t="s">
        <v>203</v>
      </c>
      <c r="G14" s="126" t="s">
        <v>203</v>
      </c>
      <c r="H14" s="126" t="s">
        <v>203</v>
      </c>
      <c r="I14" s="126" t="s">
        <v>203</v>
      </c>
      <c r="J14" s="126">
        <v>31.057142857142853</v>
      </c>
      <c r="K14" s="126">
        <v>25.638095238095243</v>
      </c>
      <c r="L14" s="126">
        <v>26.654999999999994</v>
      </c>
      <c r="M14" s="126">
        <v>27.426315789473687</v>
      </c>
      <c r="N14" s="126">
        <v>26.375</v>
      </c>
      <c r="O14" s="126">
        <v>27.145833333333339</v>
      </c>
      <c r="P14" s="126">
        <v>29.291666666666671</v>
      </c>
      <c r="Q14" s="126">
        <v>29.734782608695649</v>
      </c>
      <c r="R14" s="126">
        <v>30.378260869565214</v>
      </c>
      <c r="S14" s="126">
        <v>29.943478260869561</v>
      </c>
      <c r="T14" s="126">
        <v>29.469565217391306</v>
      </c>
      <c r="U14" s="126">
        <v>29.104166666666671</v>
      </c>
      <c r="V14" s="126">
        <v>28.129166666666666</v>
      </c>
      <c r="W14" s="126">
        <v>28.716666666666665</v>
      </c>
      <c r="X14" s="126">
        <v>29.150000000000006</v>
      </c>
      <c r="Y14" s="126">
        <v>27.391666666666669</v>
      </c>
      <c r="Z14" s="126">
        <v>27.920833333333334</v>
      </c>
      <c r="AA14" s="126">
        <v>27.608333333333338</v>
      </c>
      <c r="AB14" s="126">
        <v>28.395833333333332</v>
      </c>
      <c r="AC14" s="126">
        <v>28.672727272727272</v>
      </c>
      <c r="AD14" s="126">
        <v>29.009090909090904</v>
      </c>
      <c r="AE14" s="126" t="s">
        <v>203</v>
      </c>
      <c r="AF14" s="126" t="s">
        <v>203</v>
      </c>
      <c r="AG14" s="94">
        <f t="shared" si="1"/>
        <v>28.438744080462779</v>
      </c>
      <c r="AH14" s="11" t="s">
        <v>34</v>
      </c>
      <c r="AI14" s="11" t="s">
        <v>34</v>
      </c>
      <c r="AJ14" t="s">
        <v>34</v>
      </c>
    </row>
    <row r="15" spans="1:37" x14ac:dyDescent="0.2">
      <c r="A15" s="56" t="s">
        <v>3</v>
      </c>
      <c r="B15" s="126">
        <v>28.506666666666661</v>
      </c>
      <c r="C15" s="126">
        <v>30.453333333333333</v>
      </c>
      <c r="D15" s="126">
        <v>29.866666666666667</v>
      </c>
      <c r="E15" s="126">
        <v>29.946666666666665</v>
      </c>
      <c r="F15" s="126">
        <v>31.068749999999998</v>
      </c>
      <c r="G15" s="126">
        <v>31.286666666666658</v>
      </c>
      <c r="H15" s="126">
        <v>28.453846153846158</v>
      </c>
      <c r="I15" s="126">
        <v>26.750000000000004</v>
      </c>
      <c r="J15" s="126">
        <v>27.40666666666667</v>
      </c>
      <c r="K15" s="126">
        <v>29.540000000000003</v>
      </c>
      <c r="L15" s="126">
        <v>31.22666666666667</v>
      </c>
      <c r="M15" s="126">
        <v>28.673333333333336</v>
      </c>
      <c r="N15" s="126">
        <v>26.59375</v>
      </c>
      <c r="O15" s="126">
        <v>28.826666666666661</v>
      </c>
      <c r="P15" s="126">
        <v>31.113333333333337</v>
      </c>
      <c r="Q15" s="126">
        <v>31.887499999999999</v>
      </c>
      <c r="R15" s="126">
        <v>32.012499999999996</v>
      </c>
      <c r="S15" s="126">
        <v>30.886666666666667</v>
      </c>
      <c r="T15" s="126">
        <v>31.385714285714283</v>
      </c>
      <c r="U15" s="126">
        <v>30.764285714285712</v>
      </c>
      <c r="V15" s="126">
        <v>31.02666666666666</v>
      </c>
      <c r="W15" s="126">
        <v>32.964285714285715</v>
      </c>
      <c r="X15" s="126">
        <v>32.81428571428571</v>
      </c>
      <c r="Y15" s="126">
        <v>29.22666666666667</v>
      </c>
      <c r="Z15" s="126">
        <v>30.664285714285711</v>
      </c>
      <c r="AA15" s="126">
        <v>30.033333333333335</v>
      </c>
      <c r="AB15" s="126">
        <v>34.250000000000007</v>
      </c>
      <c r="AC15" s="126">
        <v>33.78</v>
      </c>
      <c r="AD15" s="126">
        <v>32.064285714285717</v>
      </c>
      <c r="AE15" s="126">
        <v>30.4</v>
      </c>
      <c r="AF15" s="126">
        <v>28.093333333333337</v>
      </c>
      <c r="AG15" s="94">
        <f t="shared" si="1"/>
        <v>30.386026527236201</v>
      </c>
      <c r="AJ15" t="s">
        <v>34</v>
      </c>
      <c r="AK15" t="s">
        <v>34</v>
      </c>
    </row>
    <row r="16" spans="1:37" x14ac:dyDescent="0.2">
      <c r="A16" s="56" t="s">
        <v>4</v>
      </c>
      <c r="B16" s="126">
        <v>28.240000000000002</v>
      </c>
      <c r="C16" s="126">
        <v>30.6076923076923</v>
      </c>
      <c r="D16" s="126">
        <v>31.911111111111111</v>
      </c>
      <c r="E16" s="126">
        <v>31.300000000000008</v>
      </c>
      <c r="F16" s="126">
        <v>32.833333333333336</v>
      </c>
      <c r="G16" s="126">
        <v>32.583333333333336</v>
      </c>
      <c r="H16" s="126">
        <v>28.884615384615383</v>
      </c>
      <c r="I16" s="126">
        <v>27.215384615384615</v>
      </c>
      <c r="J16" s="126">
        <v>28.5</v>
      </c>
      <c r="K16" s="126">
        <v>30.408333333333335</v>
      </c>
      <c r="L16" s="126">
        <v>32.208333333333336</v>
      </c>
      <c r="M16" s="126">
        <v>28.869999999999997</v>
      </c>
      <c r="N16" s="126">
        <v>25.98</v>
      </c>
      <c r="O16" s="126">
        <v>27.86363636363637</v>
      </c>
      <c r="P16" s="126">
        <v>28.600000000000005</v>
      </c>
      <c r="Q16" s="126">
        <v>29.886666666666667</v>
      </c>
      <c r="R16" s="126">
        <v>29.984615384615388</v>
      </c>
      <c r="S16" s="126">
        <v>28.606666666666673</v>
      </c>
      <c r="T16" s="126">
        <v>29.86428571428571</v>
      </c>
      <c r="U16" s="126">
        <v>29.142857142857142</v>
      </c>
      <c r="V16" s="126">
        <v>32.446153846153848</v>
      </c>
      <c r="W16" s="126">
        <v>32.18666666666666</v>
      </c>
      <c r="X16" s="126">
        <v>32.392857142857139</v>
      </c>
      <c r="Y16" s="126">
        <v>28.730769230769234</v>
      </c>
      <c r="Z16" s="126">
        <v>29.776923076923076</v>
      </c>
      <c r="AA16" s="126">
        <v>31.999999999999996</v>
      </c>
      <c r="AB16" s="126">
        <v>33.815384615384616</v>
      </c>
      <c r="AC16" s="126">
        <v>34.484615384615381</v>
      </c>
      <c r="AD16" s="126">
        <v>31.2</v>
      </c>
      <c r="AE16" s="126">
        <v>29.872727272727271</v>
      </c>
      <c r="AF16" s="126">
        <v>27.315384615384616</v>
      </c>
      <c r="AG16" s="94">
        <f t="shared" si="1"/>
        <v>30.248785372333757</v>
      </c>
      <c r="AH16" t="s">
        <v>34</v>
      </c>
      <c r="AJ16" t="s">
        <v>34</v>
      </c>
      <c r="AK16" t="s">
        <v>34</v>
      </c>
    </row>
    <row r="17" spans="1:38" x14ac:dyDescent="0.2">
      <c r="A17" s="56" t="s">
        <v>30</v>
      </c>
      <c r="B17" s="126">
        <v>25.582608695652176</v>
      </c>
      <c r="C17" s="126">
        <v>29.169565217391309</v>
      </c>
      <c r="D17" s="126">
        <v>29.258333333333329</v>
      </c>
      <c r="E17" s="126">
        <v>29.183333333333334</v>
      </c>
      <c r="F17" s="126">
        <v>30.175000000000001</v>
      </c>
      <c r="G17" s="126">
        <v>30.870833333333326</v>
      </c>
      <c r="H17" s="126">
        <v>28.77391304347826</v>
      </c>
      <c r="I17" s="126">
        <v>27.416666666666668</v>
      </c>
      <c r="J17" s="126">
        <v>27.174999999999997</v>
      </c>
      <c r="K17" s="126">
        <v>27.591666666666672</v>
      </c>
      <c r="L17" s="126">
        <v>29.150000000000002</v>
      </c>
      <c r="M17" s="126">
        <v>27.7</v>
      </c>
      <c r="N17" s="126">
        <v>25.599999999999994</v>
      </c>
      <c r="O17" s="126">
        <v>27.049999999999997</v>
      </c>
      <c r="P17" s="126">
        <v>28.324999999999992</v>
      </c>
      <c r="Q17" s="126">
        <v>29.754166666666666</v>
      </c>
      <c r="R17" s="126">
        <v>28.445833333333336</v>
      </c>
      <c r="S17" s="126">
        <v>28.154166666666665</v>
      </c>
      <c r="T17" s="126">
        <v>27.104347826086954</v>
      </c>
      <c r="U17" s="126">
        <v>27.779166666666665</v>
      </c>
      <c r="V17" s="126">
        <v>28.899999999999995</v>
      </c>
      <c r="W17" s="126">
        <v>30.156521739130437</v>
      </c>
      <c r="X17" s="126">
        <v>29.304166666666664</v>
      </c>
      <c r="Y17" s="126">
        <v>28.533333333333335</v>
      </c>
      <c r="Z17" s="126">
        <v>28.639130434782611</v>
      </c>
      <c r="AA17" s="126">
        <v>29.549999999999997</v>
      </c>
      <c r="AB17" s="126">
        <v>31.204166666666666</v>
      </c>
      <c r="AC17" s="126">
        <v>29.591666666666658</v>
      </c>
      <c r="AD17" s="126">
        <v>28.143478260869564</v>
      </c>
      <c r="AE17" s="126">
        <v>26.486956521739128</v>
      </c>
      <c r="AF17" s="126">
        <v>26.616666666666664</v>
      </c>
      <c r="AG17" s="94">
        <f t="shared" si="1"/>
        <v>28.431796400186997</v>
      </c>
      <c r="AI17" s="11" t="s">
        <v>34</v>
      </c>
      <c r="AK17" s="11" t="s">
        <v>34</v>
      </c>
    </row>
    <row r="18" spans="1:38" x14ac:dyDescent="0.2">
      <c r="A18" s="56" t="s">
        <v>149</v>
      </c>
      <c r="B18" s="126">
        <v>27.316666666666663</v>
      </c>
      <c r="C18" s="126">
        <v>30.341666666666669</v>
      </c>
      <c r="D18" s="126">
        <v>30.666666666666668</v>
      </c>
      <c r="E18" s="126">
        <v>29.161538461538463</v>
      </c>
      <c r="F18" s="126">
        <v>30.741666666666671</v>
      </c>
      <c r="G18" s="126">
        <v>30.907692307692304</v>
      </c>
      <c r="H18" s="126">
        <v>27.315384615384612</v>
      </c>
      <c r="I18" s="126">
        <v>23.591666666666665</v>
      </c>
      <c r="J18" s="126">
        <v>23.999999999999996</v>
      </c>
      <c r="K18" s="126">
        <v>24.820833333333329</v>
      </c>
      <c r="L18" s="126">
        <v>26.3</v>
      </c>
      <c r="M18" s="126">
        <v>24.429166666666671</v>
      </c>
      <c r="N18" s="126">
        <v>23.082608695652173</v>
      </c>
      <c r="O18" s="126">
        <v>24.908695652173911</v>
      </c>
      <c r="P18" s="126">
        <v>27.61304347826087</v>
      </c>
      <c r="Q18" s="126">
        <v>27.608695652173918</v>
      </c>
      <c r="R18" s="126">
        <v>27.969565217391303</v>
      </c>
      <c r="S18" s="126">
        <v>26.370833333333326</v>
      </c>
      <c r="T18" s="126">
        <v>26.334782608695658</v>
      </c>
      <c r="U18" s="126">
        <v>25.817391304347829</v>
      </c>
      <c r="V18" s="126">
        <v>26.80869565217391</v>
      </c>
      <c r="W18" s="126">
        <v>27.691304347826087</v>
      </c>
      <c r="X18" s="126">
        <v>28.291304347826088</v>
      </c>
      <c r="Y18" s="126">
        <v>25.836363636363629</v>
      </c>
      <c r="Z18" s="126">
        <v>25.878260869565221</v>
      </c>
      <c r="AA18" s="126">
        <v>26.950000000000003</v>
      </c>
      <c r="AB18" s="126">
        <v>27.599999999999998</v>
      </c>
      <c r="AC18" s="126">
        <v>27.681818181818183</v>
      </c>
      <c r="AD18" s="126">
        <v>27.709090909090904</v>
      </c>
      <c r="AE18" s="126">
        <v>24.65652173913044</v>
      </c>
      <c r="AF18" s="126">
        <v>24.087499999999995</v>
      </c>
      <c r="AG18" s="94">
        <f t="shared" si="1"/>
        <v>26.854497559476521</v>
      </c>
      <c r="AH18" s="11" t="s">
        <v>34</v>
      </c>
    </row>
    <row r="19" spans="1:38" x14ac:dyDescent="0.2">
      <c r="A19" s="56" t="s">
        <v>150</v>
      </c>
      <c r="B19" s="126">
        <v>24.3</v>
      </c>
      <c r="C19" s="126">
        <v>27.754166666666666</v>
      </c>
      <c r="D19" s="126">
        <v>27.770833333333332</v>
      </c>
      <c r="E19" s="126">
        <v>28.591666666666669</v>
      </c>
      <c r="F19" s="126">
        <v>28.841666666666672</v>
      </c>
      <c r="G19" s="126">
        <v>28.229166666666661</v>
      </c>
      <c r="H19" s="126">
        <v>26.645833333333339</v>
      </c>
      <c r="I19" s="126">
        <v>25.954166666666666</v>
      </c>
      <c r="J19" s="126">
        <v>26.099999999999998</v>
      </c>
      <c r="K19" s="126">
        <v>26.654166666666665</v>
      </c>
      <c r="L19" s="126">
        <v>28.683333333333326</v>
      </c>
      <c r="M19" s="126">
        <v>26.237499999999997</v>
      </c>
      <c r="N19" s="126">
        <v>24.6875</v>
      </c>
      <c r="O19" s="126">
        <v>25.820833333333336</v>
      </c>
      <c r="P19" s="126">
        <v>26.075000000000003</v>
      </c>
      <c r="Q19" s="126">
        <v>27.241666666666664</v>
      </c>
      <c r="R19" s="126">
        <v>27.487500000000001</v>
      </c>
      <c r="S19" s="126">
        <v>26.362500000000001</v>
      </c>
      <c r="T19" s="126">
        <v>27.083333333333332</v>
      </c>
      <c r="U19" s="126">
        <v>26.745833333333337</v>
      </c>
      <c r="V19" s="126">
        <v>26.587499999999995</v>
      </c>
      <c r="W19" s="126">
        <v>28.633333333333329</v>
      </c>
      <c r="X19" s="126">
        <v>27.212500000000002</v>
      </c>
      <c r="Y19" s="126">
        <v>26.704166666666666</v>
      </c>
      <c r="Z19" s="126">
        <v>27.216666666666665</v>
      </c>
      <c r="AA19" s="126">
        <v>27.849999999999998</v>
      </c>
      <c r="AB19" s="126">
        <v>29.662499999999998</v>
      </c>
      <c r="AC19" s="126">
        <v>29.058333333333334</v>
      </c>
      <c r="AD19" s="126">
        <v>27.587499999999995</v>
      </c>
      <c r="AE19" s="126">
        <v>24.816666666666666</v>
      </c>
      <c r="AF19" s="126">
        <v>25.662500000000005</v>
      </c>
      <c r="AG19" s="94">
        <f t="shared" si="1"/>
        <v>27.040591397849461</v>
      </c>
      <c r="AK19" t="s">
        <v>34</v>
      </c>
    </row>
    <row r="20" spans="1:38" x14ac:dyDescent="0.2">
      <c r="A20" s="56" t="s">
        <v>124</v>
      </c>
      <c r="B20" s="126">
        <v>25.049999999999997</v>
      </c>
      <c r="C20" s="126">
        <v>27.737499999999997</v>
      </c>
      <c r="D20" s="126">
        <v>26.995833333333326</v>
      </c>
      <c r="E20" s="126">
        <v>28.424999999999997</v>
      </c>
      <c r="F20" s="126">
        <v>29.487500000000001</v>
      </c>
      <c r="G20" s="126">
        <v>28.683333333333337</v>
      </c>
      <c r="H20" s="126">
        <v>26.525000000000002</v>
      </c>
      <c r="I20" s="126">
        <v>25.270833333333339</v>
      </c>
      <c r="J20" s="126">
        <v>25.579166666666666</v>
      </c>
      <c r="K20" s="126">
        <v>27.25</v>
      </c>
      <c r="L20" s="126">
        <v>29.025000000000002</v>
      </c>
      <c r="M20" s="126">
        <v>27.745833333333326</v>
      </c>
      <c r="N20" s="126">
        <v>23.858333333333334</v>
      </c>
      <c r="O20" s="126">
        <v>25.2</v>
      </c>
      <c r="P20" s="126">
        <v>26.475000000000005</v>
      </c>
      <c r="Q20" s="126">
        <v>27.062500000000011</v>
      </c>
      <c r="R20" s="126">
        <v>27.891666666666662</v>
      </c>
      <c r="S20" s="126">
        <v>26.579166666666669</v>
      </c>
      <c r="T20" s="126">
        <v>27.295833333333338</v>
      </c>
      <c r="U20" s="126">
        <v>26.487500000000001</v>
      </c>
      <c r="V20" s="126">
        <v>27.683333333333334</v>
      </c>
      <c r="W20" s="126">
        <v>29.070833333333329</v>
      </c>
      <c r="X20" s="126">
        <v>28.587500000000002</v>
      </c>
      <c r="Y20" s="126">
        <v>26.8125</v>
      </c>
      <c r="Z20" s="126">
        <v>27.037499999999998</v>
      </c>
      <c r="AA20" s="126">
        <v>28.8125</v>
      </c>
      <c r="AB20" s="126">
        <v>30.404166666666669</v>
      </c>
      <c r="AC20" s="126">
        <v>25.900000000000002</v>
      </c>
      <c r="AD20" s="126" t="s">
        <v>203</v>
      </c>
      <c r="AE20" s="126" t="s">
        <v>203</v>
      </c>
      <c r="AF20" s="126" t="s">
        <v>203</v>
      </c>
      <c r="AG20" s="94">
        <f t="shared" si="1"/>
        <v>27.247619047619043</v>
      </c>
      <c r="AK20" t="s">
        <v>34</v>
      </c>
    </row>
    <row r="21" spans="1:38" x14ac:dyDescent="0.2">
      <c r="A21" s="56" t="s">
        <v>5</v>
      </c>
      <c r="B21" s="126">
        <v>29.933333333333334</v>
      </c>
      <c r="C21" s="126">
        <v>23.175000000000001</v>
      </c>
      <c r="D21" s="126">
        <v>26.763157894736846</v>
      </c>
      <c r="E21" s="126">
        <v>28.347368421052632</v>
      </c>
      <c r="F21" s="126">
        <v>26.433333333333334</v>
      </c>
      <c r="G21" s="126">
        <v>25.943750000000005</v>
      </c>
      <c r="H21" s="126">
        <v>26.629999999999995</v>
      </c>
      <c r="I21" s="126">
        <v>24.829166666666662</v>
      </c>
      <c r="J21" s="126">
        <v>25.362500000000001</v>
      </c>
      <c r="K21" s="126">
        <v>25.641666666666662</v>
      </c>
      <c r="L21" s="126">
        <v>26.912499999999998</v>
      </c>
      <c r="M21" s="126">
        <v>26.581818181818186</v>
      </c>
      <c r="N21" s="126">
        <v>25.133333333333336</v>
      </c>
      <c r="O21" s="126">
        <v>24</v>
      </c>
      <c r="P21" s="126" t="s">
        <v>203</v>
      </c>
      <c r="Q21" s="126" t="s">
        <v>203</v>
      </c>
      <c r="R21" s="126" t="s">
        <v>203</v>
      </c>
      <c r="S21" s="126" t="s">
        <v>203</v>
      </c>
      <c r="T21" s="126" t="s">
        <v>203</v>
      </c>
      <c r="U21" s="126" t="s">
        <v>203</v>
      </c>
      <c r="V21" s="126">
        <v>32.1</v>
      </c>
      <c r="W21" s="126">
        <v>28.736842105263158</v>
      </c>
      <c r="X21" s="126">
        <v>28.02</v>
      </c>
      <c r="Y21" s="126">
        <v>28.207142857142852</v>
      </c>
      <c r="Z21" s="126">
        <v>25</v>
      </c>
      <c r="AA21" s="126" t="s">
        <v>203</v>
      </c>
      <c r="AB21" s="126" t="s">
        <v>203</v>
      </c>
      <c r="AC21" s="126" t="s">
        <v>203</v>
      </c>
      <c r="AD21" s="126" t="s">
        <v>203</v>
      </c>
      <c r="AE21" s="126" t="s">
        <v>203</v>
      </c>
      <c r="AF21" s="126" t="s">
        <v>203</v>
      </c>
      <c r="AG21" s="94">
        <f t="shared" si="1"/>
        <v>26.723732252281422</v>
      </c>
      <c r="AJ21" t="s">
        <v>34</v>
      </c>
      <c r="AK21" t="s">
        <v>34</v>
      </c>
    </row>
    <row r="22" spans="1:38" x14ac:dyDescent="0.2">
      <c r="A22" s="56" t="s">
        <v>151</v>
      </c>
      <c r="B22" s="126">
        <v>24.654545454545453</v>
      </c>
      <c r="C22" s="126">
        <v>25.735714285714288</v>
      </c>
      <c r="D22" s="126">
        <v>24.441666666666666</v>
      </c>
      <c r="E22" s="126">
        <v>25.76</v>
      </c>
      <c r="F22" s="126">
        <v>24.841666666666669</v>
      </c>
      <c r="G22" s="126">
        <v>25.383333333333336</v>
      </c>
      <c r="H22" s="126">
        <v>24.654545454545453</v>
      </c>
      <c r="I22" s="126">
        <v>25.445454545454542</v>
      </c>
      <c r="J22" s="126">
        <v>24.627272727272729</v>
      </c>
      <c r="K22" s="126">
        <v>22.166666666666668</v>
      </c>
      <c r="L22" s="126">
        <v>24.563636363636363</v>
      </c>
      <c r="M22" s="126">
        <v>24.953846153846158</v>
      </c>
      <c r="N22" s="126">
        <v>24.194117647058825</v>
      </c>
      <c r="O22" s="126">
        <v>23.862500000000001</v>
      </c>
      <c r="P22" s="126">
        <v>24.515384615384615</v>
      </c>
      <c r="Q22" s="126">
        <v>23.923076923076923</v>
      </c>
      <c r="R22" s="126">
        <v>23.911764705882351</v>
      </c>
      <c r="S22" s="126">
        <v>24.207692307692312</v>
      </c>
      <c r="T22" s="126">
        <v>25.127777777777776</v>
      </c>
      <c r="U22" s="126">
        <v>23.95</v>
      </c>
      <c r="V22" s="126">
        <v>25.346153846153847</v>
      </c>
      <c r="W22" s="126">
        <v>25.560000000000002</v>
      </c>
      <c r="X22" s="126">
        <v>24.500000000000004</v>
      </c>
      <c r="Y22" s="126">
        <v>24.607142857142858</v>
      </c>
      <c r="Z22" s="126">
        <v>25.058333333333334</v>
      </c>
      <c r="AA22" s="126">
        <v>23.836363636363636</v>
      </c>
      <c r="AB22" s="126">
        <v>22.323076923076925</v>
      </c>
      <c r="AC22" s="126">
        <v>23.18181818181818</v>
      </c>
      <c r="AD22" s="126">
        <v>24.484615384615385</v>
      </c>
      <c r="AE22" s="126">
        <v>22.438461538461539</v>
      </c>
      <c r="AF22" s="126">
        <v>24.586666666666666</v>
      </c>
      <c r="AG22" s="94">
        <f t="shared" si="1"/>
        <v>24.414299827833975</v>
      </c>
      <c r="AI22" s="115" t="s">
        <v>34</v>
      </c>
      <c r="AJ22" s="115" t="s">
        <v>34</v>
      </c>
    </row>
    <row r="23" spans="1:38" x14ac:dyDescent="0.2">
      <c r="A23" s="56" t="s">
        <v>6</v>
      </c>
      <c r="B23" s="126">
        <v>24.354166666666668</v>
      </c>
      <c r="C23" s="126">
        <v>27.541666666666661</v>
      </c>
      <c r="D23" s="126">
        <v>27.620833333333337</v>
      </c>
      <c r="E23" s="126">
        <v>26.970833333333335</v>
      </c>
      <c r="F23" s="126">
        <v>27.508333333333336</v>
      </c>
      <c r="G23" s="126">
        <v>27.63333333333334</v>
      </c>
      <c r="H23" s="126">
        <v>25.541666666666671</v>
      </c>
      <c r="I23" s="126">
        <v>23.579166666666666</v>
      </c>
      <c r="J23" s="126">
        <v>24.25</v>
      </c>
      <c r="K23" s="126">
        <v>25.454166666666662</v>
      </c>
      <c r="L23" s="126">
        <v>27.341666666666672</v>
      </c>
      <c r="M23" s="126">
        <v>24.275000000000002</v>
      </c>
      <c r="N23" s="126">
        <v>22.979166666666668</v>
      </c>
      <c r="O23" s="126">
        <v>23.591666666666665</v>
      </c>
      <c r="P23" s="126">
        <v>26.295833333333331</v>
      </c>
      <c r="Q23" s="126">
        <v>27.304166666666674</v>
      </c>
      <c r="R23" s="126">
        <v>27.92916666666666</v>
      </c>
      <c r="S23" s="126">
        <v>26.554166666666674</v>
      </c>
      <c r="T23" s="126">
        <v>25.574999999999992</v>
      </c>
      <c r="U23" s="126">
        <v>25.849999999999998</v>
      </c>
      <c r="V23" s="126">
        <v>28.191666666666674</v>
      </c>
      <c r="W23" s="126">
        <v>28.495833333333334</v>
      </c>
      <c r="X23" s="126">
        <v>26.879166666666663</v>
      </c>
      <c r="Y23" s="126">
        <v>25.404166666666669</v>
      </c>
      <c r="Z23" s="126">
        <v>25.787499999999998</v>
      </c>
      <c r="AA23" s="126">
        <v>27.066666666666663</v>
      </c>
      <c r="AB23" s="126">
        <v>29.004166666666674</v>
      </c>
      <c r="AC23" s="126">
        <v>29.862500000000001</v>
      </c>
      <c r="AD23" s="126">
        <v>29.624999999999996</v>
      </c>
      <c r="AE23" s="126">
        <v>24.566666666666666</v>
      </c>
      <c r="AF23" s="126">
        <v>24.566666666666663</v>
      </c>
      <c r="AG23" s="94">
        <f t="shared" si="1"/>
        <v>26.374193548387101</v>
      </c>
      <c r="AH23" s="11" t="s">
        <v>34</v>
      </c>
      <c r="AI23" s="11" t="s">
        <v>34</v>
      </c>
      <c r="AJ23" t="s">
        <v>34</v>
      </c>
      <c r="AK23" s="11" t="s">
        <v>34</v>
      </c>
    </row>
    <row r="24" spans="1:38" x14ac:dyDescent="0.2">
      <c r="A24" s="56" t="s">
        <v>7</v>
      </c>
      <c r="B24" s="126">
        <v>26.416666666666661</v>
      </c>
      <c r="C24" s="126" t="s">
        <v>203</v>
      </c>
      <c r="D24" s="126" t="s">
        <v>203</v>
      </c>
      <c r="E24" s="126" t="s">
        <v>203</v>
      </c>
      <c r="F24" s="126" t="s">
        <v>203</v>
      </c>
      <c r="G24" s="126" t="s">
        <v>203</v>
      </c>
      <c r="H24" s="126" t="s">
        <v>203</v>
      </c>
      <c r="I24" s="126" t="s">
        <v>203</v>
      </c>
      <c r="J24" s="126" t="s">
        <v>203</v>
      </c>
      <c r="K24" s="126" t="s">
        <v>203</v>
      </c>
      <c r="L24" s="126" t="s">
        <v>203</v>
      </c>
      <c r="M24" s="126" t="s">
        <v>203</v>
      </c>
      <c r="N24" s="126" t="s">
        <v>203</v>
      </c>
      <c r="O24" s="126" t="s">
        <v>203</v>
      </c>
      <c r="P24" s="126" t="s">
        <v>203</v>
      </c>
      <c r="Q24" s="126" t="s">
        <v>203</v>
      </c>
      <c r="R24" s="126" t="s">
        <v>203</v>
      </c>
      <c r="S24" s="126" t="s">
        <v>203</v>
      </c>
      <c r="T24" s="126" t="s">
        <v>203</v>
      </c>
      <c r="U24" s="126" t="s">
        <v>203</v>
      </c>
      <c r="V24" s="126" t="s">
        <v>203</v>
      </c>
      <c r="W24" s="126" t="s">
        <v>203</v>
      </c>
      <c r="X24" s="126" t="s">
        <v>203</v>
      </c>
      <c r="Y24" s="126" t="s">
        <v>203</v>
      </c>
      <c r="Z24" s="126" t="s">
        <v>203</v>
      </c>
      <c r="AA24" s="126" t="s">
        <v>203</v>
      </c>
      <c r="AB24" s="126" t="s">
        <v>203</v>
      </c>
      <c r="AC24" s="126" t="s">
        <v>203</v>
      </c>
      <c r="AD24" s="126" t="s">
        <v>203</v>
      </c>
      <c r="AE24" s="126" t="s">
        <v>203</v>
      </c>
      <c r="AF24" s="126" t="s">
        <v>203</v>
      </c>
      <c r="AG24" s="94">
        <f t="shared" si="1"/>
        <v>26.416666666666661</v>
      </c>
      <c r="AI24" s="11" t="s">
        <v>34</v>
      </c>
      <c r="AJ24" t="s">
        <v>34</v>
      </c>
      <c r="AK24" t="s">
        <v>34</v>
      </c>
      <c r="AL24" s="11" t="s">
        <v>34</v>
      </c>
    </row>
    <row r="25" spans="1:38" x14ac:dyDescent="0.2">
      <c r="A25" s="56" t="s">
        <v>152</v>
      </c>
      <c r="B25" s="126">
        <v>26.42916666666666</v>
      </c>
      <c r="C25" s="126">
        <v>26.479166666666668</v>
      </c>
      <c r="D25" s="126">
        <v>27.575000000000003</v>
      </c>
      <c r="E25" s="126">
        <v>28.412499999999994</v>
      </c>
      <c r="F25" s="126">
        <v>28.650000000000002</v>
      </c>
      <c r="G25" s="126">
        <v>29.158333333333335</v>
      </c>
      <c r="H25" s="126">
        <v>27.57083333333334</v>
      </c>
      <c r="I25" s="126">
        <v>25.587500000000002</v>
      </c>
      <c r="J25" s="126">
        <v>25.695833333333336</v>
      </c>
      <c r="K25" s="126">
        <v>26.416666666666661</v>
      </c>
      <c r="L25" s="126">
        <v>27.737499999999997</v>
      </c>
      <c r="M25" s="126">
        <v>25.437499999999996</v>
      </c>
      <c r="N25" s="126">
        <v>24.066666666666663</v>
      </c>
      <c r="O25" s="126">
        <v>25.412499999999994</v>
      </c>
      <c r="P25" s="126">
        <v>25.087499999999995</v>
      </c>
      <c r="Q25" s="126">
        <v>26.499999999999996</v>
      </c>
      <c r="R25" s="126">
        <v>26.345833333333331</v>
      </c>
      <c r="S25" s="126">
        <v>24.454166666666666</v>
      </c>
      <c r="T25" s="126">
        <v>26.724999999999998</v>
      </c>
      <c r="U25" s="126">
        <v>26.358333333333338</v>
      </c>
      <c r="V25" s="126">
        <v>26.387499999999999</v>
      </c>
      <c r="W25" s="126">
        <v>28.812500000000004</v>
      </c>
      <c r="X25" s="126">
        <v>26.791666666666671</v>
      </c>
      <c r="Y25" s="126">
        <v>25.454166666666669</v>
      </c>
      <c r="Z25" s="126">
        <v>25.970833333333328</v>
      </c>
      <c r="AA25" s="126">
        <v>27.145833333333332</v>
      </c>
      <c r="AB25" s="126">
        <v>28.383333333333336</v>
      </c>
      <c r="AC25" s="126">
        <v>28.245833333333337</v>
      </c>
      <c r="AD25" s="126">
        <v>25.016666666666662</v>
      </c>
      <c r="AE25" s="126">
        <v>23.616666666666664</v>
      </c>
      <c r="AF25" s="126">
        <v>24.595833333333335</v>
      </c>
      <c r="AG25" s="94">
        <f t="shared" si="1"/>
        <v>26.468413978494617</v>
      </c>
      <c r="AI25" s="11" t="s">
        <v>34</v>
      </c>
      <c r="AK25" t="s">
        <v>34</v>
      </c>
    </row>
    <row r="26" spans="1:38" x14ac:dyDescent="0.2">
      <c r="A26" s="56" t="s">
        <v>8</v>
      </c>
      <c r="B26" s="126">
        <v>23.579166666666666</v>
      </c>
      <c r="C26" s="126">
        <v>27.400000000000002</v>
      </c>
      <c r="D26" s="126">
        <v>26.641666666666662</v>
      </c>
      <c r="E26" s="126">
        <v>27.608333333333324</v>
      </c>
      <c r="F26" s="126">
        <v>27.829166666666666</v>
      </c>
      <c r="G26" s="126">
        <v>28.195833333333336</v>
      </c>
      <c r="H26" s="126">
        <v>26.962499999999995</v>
      </c>
      <c r="I26" s="126">
        <v>25.416666666666668</v>
      </c>
      <c r="J26" s="126">
        <v>24.687500000000004</v>
      </c>
      <c r="K26" s="126">
        <v>25.316666666666666</v>
      </c>
      <c r="L26" s="126">
        <v>26.700000000000003</v>
      </c>
      <c r="M26" s="126">
        <v>25.720833333333331</v>
      </c>
      <c r="N26" s="126">
        <v>24.416666666666668</v>
      </c>
      <c r="O26" s="126">
        <v>25.849999999999998</v>
      </c>
      <c r="P26" s="126">
        <v>26.008333333333329</v>
      </c>
      <c r="Q26" s="126">
        <v>27.625000000000004</v>
      </c>
      <c r="R26" s="126">
        <v>27.879166666666666</v>
      </c>
      <c r="S26" s="126">
        <v>26.5625</v>
      </c>
      <c r="T26" s="126">
        <v>27.125</v>
      </c>
      <c r="U26" s="126">
        <v>26.324999999999999</v>
      </c>
      <c r="V26" s="126">
        <v>26.375</v>
      </c>
      <c r="W26" s="126">
        <v>28.616666666666674</v>
      </c>
      <c r="X26" s="126">
        <v>26.162499999999998</v>
      </c>
      <c r="Y26" s="126">
        <v>26.245833333333337</v>
      </c>
      <c r="Z26" s="126">
        <v>26.162500000000005</v>
      </c>
      <c r="AA26" s="126">
        <v>26.558333333333334</v>
      </c>
      <c r="AB26" s="126">
        <v>28.754166666666666</v>
      </c>
      <c r="AC26" s="126">
        <v>28.229166666666668</v>
      </c>
      <c r="AD26" s="126">
        <v>26.850000000000005</v>
      </c>
      <c r="AE26" s="126">
        <v>24.799999999999994</v>
      </c>
      <c r="AF26" s="126">
        <v>24.849999999999998</v>
      </c>
      <c r="AG26" s="94">
        <f t="shared" si="1"/>
        <v>26.498521505376342</v>
      </c>
      <c r="AI26" s="11" t="s">
        <v>34</v>
      </c>
      <c r="AK26" s="11" t="s">
        <v>34</v>
      </c>
    </row>
    <row r="27" spans="1:38" x14ac:dyDescent="0.2">
      <c r="A27" s="56" t="s">
        <v>137</v>
      </c>
      <c r="B27" s="126">
        <v>24.604166666666675</v>
      </c>
      <c r="C27" s="126">
        <v>26.166666666666668</v>
      </c>
      <c r="D27" s="126">
        <v>26.429166666666664</v>
      </c>
      <c r="E27" s="126">
        <v>27.187499999999996</v>
      </c>
      <c r="F27" s="126">
        <v>27.637499999999999</v>
      </c>
      <c r="G27" s="126">
        <v>26.408333333333335</v>
      </c>
      <c r="H27" s="126">
        <v>25.491666666666671</v>
      </c>
      <c r="I27" s="126">
        <v>24.229166666666661</v>
      </c>
      <c r="J27" s="126">
        <v>24.354166666666668</v>
      </c>
      <c r="K27" s="126">
        <v>24.241666666666664</v>
      </c>
      <c r="L27" s="126">
        <v>26.070833333333329</v>
      </c>
      <c r="M27" s="126">
        <v>26.500000000000004</v>
      </c>
      <c r="N27" s="126">
        <v>24.637499999999999</v>
      </c>
      <c r="O27" s="126">
        <v>24.645833333333339</v>
      </c>
      <c r="P27" s="126">
        <v>24.337500000000002</v>
      </c>
      <c r="Q27" s="126">
        <v>25.908333333333335</v>
      </c>
      <c r="R27" s="126">
        <v>26.383333333333329</v>
      </c>
      <c r="S27" s="126">
        <v>25.516666666666662</v>
      </c>
      <c r="T27" s="126">
        <v>26.591666666666672</v>
      </c>
      <c r="U27" s="126">
        <v>25.641666666666676</v>
      </c>
      <c r="V27" s="126">
        <v>26.079166666666662</v>
      </c>
      <c r="W27" s="126">
        <v>27.970833333333328</v>
      </c>
      <c r="X27" s="126">
        <v>26.791666666666671</v>
      </c>
      <c r="Y27" s="126">
        <v>25.287499999999998</v>
      </c>
      <c r="Z27" s="126">
        <v>24.716666666666669</v>
      </c>
      <c r="AA27" s="126">
        <v>25.779166666666672</v>
      </c>
      <c r="AB27" s="126">
        <v>27.950000000000003</v>
      </c>
      <c r="AC27" s="126">
        <v>28.933333333333334</v>
      </c>
      <c r="AD27" s="126">
        <v>24.666666666666668</v>
      </c>
      <c r="AE27" s="126">
        <v>23.566666666666666</v>
      </c>
      <c r="AF27" s="126">
        <v>24.516666666666662</v>
      </c>
      <c r="AG27" s="94">
        <f t="shared" si="1"/>
        <v>25.781989247311827</v>
      </c>
      <c r="AI27" s="11" t="s">
        <v>34</v>
      </c>
      <c r="AJ27" t="s">
        <v>34</v>
      </c>
    </row>
    <row r="28" spans="1:38" x14ac:dyDescent="0.2">
      <c r="A28" s="56" t="s">
        <v>20</v>
      </c>
      <c r="B28" s="126">
        <v>24.720833333333331</v>
      </c>
      <c r="C28" s="126">
        <v>26.933333333333326</v>
      </c>
      <c r="D28" s="126">
        <v>24.12</v>
      </c>
      <c r="E28" s="126">
        <v>25.99</v>
      </c>
      <c r="F28" s="126">
        <v>28.323076923076922</v>
      </c>
      <c r="G28" s="126">
        <v>25.97</v>
      </c>
      <c r="H28" s="126">
        <v>26.981818181818188</v>
      </c>
      <c r="I28" s="126">
        <v>24.970833333333342</v>
      </c>
      <c r="J28" s="126">
        <v>24.608695652173914</v>
      </c>
      <c r="K28" s="126">
        <v>23.357142857142854</v>
      </c>
      <c r="L28" s="126">
        <v>26.286666666666665</v>
      </c>
      <c r="M28" s="126">
        <v>24.645454545454541</v>
      </c>
      <c r="N28" s="126">
        <v>23.620833333333337</v>
      </c>
      <c r="O28" s="126">
        <v>24.441666666666674</v>
      </c>
      <c r="P28" s="126">
        <v>24.759999999999998</v>
      </c>
      <c r="Q28" s="126">
        <v>25.200000000000003</v>
      </c>
      <c r="R28" s="126">
        <v>26.344999999999999</v>
      </c>
      <c r="S28" s="126">
        <v>24.942857142857143</v>
      </c>
      <c r="T28" s="126">
        <v>25.1</v>
      </c>
      <c r="U28" s="126">
        <v>22.236363636363635</v>
      </c>
      <c r="V28" s="126">
        <v>23.693333333333335</v>
      </c>
      <c r="W28" s="126">
        <v>27.099999999999994</v>
      </c>
      <c r="X28" s="126">
        <v>24.635714285714279</v>
      </c>
      <c r="Y28" s="126">
        <v>26.212499999999995</v>
      </c>
      <c r="Z28" s="126">
        <v>26.423809523809528</v>
      </c>
      <c r="AA28" s="126">
        <v>24.915384615384614</v>
      </c>
      <c r="AB28" s="126">
        <v>26.112499999999997</v>
      </c>
      <c r="AC28" s="126">
        <v>26.419999999999998</v>
      </c>
      <c r="AD28" s="126">
        <v>26.446153846153841</v>
      </c>
      <c r="AE28" s="126">
        <v>21.459999999999997</v>
      </c>
      <c r="AF28" s="126">
        <v>20.137499999999999</v>
      </c>
      <c r="AG28" s="94">
        <f t="shared" si="1"/>
        <v>25.068111974514494</v>
      </c>
      <c r="AK28" t="s">
        <v>34</v>
      </c>
    </row>
    <row r="29" spans="1:38" x14ac:dyDescent="0.2">
      <c r="A29" s="56" t="s">
        <v>9</v>
      </c>
      <c r="B29" s="126">
        <v>27.400000000000002</v>
      </c>
      <c r="C29" s="126">
        <v>27.816666666666666</v>
      </c>
      <c r="D29" s="126">
        <v>28.504166666666663</v>
      </c>
      <c r="E29" s="126">
        <v>29.504166666666659</v>
      </c>
      <c r="F29" s="126">
        <v>30.045833333333331</v>
      </c>
      <c r="G29" s="126">
        <v>29.900000000000009</v>
      </c>
      <c r="H29" s="126">
        <v>27.391666666666662</v>
      </c>
      <c r="I29" s="126">
        <v>26.166666666666668</v>
      </c>
      <c r="J29" s="126">
        <v>27.254166666666663</v>
      </c>
      <c r="K29" s="126">
        <v>27.795833333333334</v>
      </c>
      <c r="L29" s="126">
        <v>29.25</v>
      </c>
      <c r="M29" s="126">
        <v>29.087499999999995</v>
      </c>
      <c r="N29" s="126">
        <v>26.904166666666665</v>
      </c>
      <c r="O29" s="126">
        <v>26.025000000000002</v>
      </c>
      <c r="P29" s="126">
        <v>25.016666666666676</v>
      </c>
      <c r="Q29" s="126">
        <v>25.116666666666671</v>
      </c>
      <c r="R29" s="126">
        <v>26.887499999999999</v>
      </c>
      <c r="S29" s="126">
        <v>26.256521739130438</v>
      </c>
      <c r="T29" s="126">
        <v>27.475000000000005</v>
      </c>
      <c r="U29" s="126">
        <v>26.783333333333328</v>
      </c>
      <c r="V29" s="126">
        <v>28.700000000000003</v>
      </c>
      <c r="W29" s="126">
        <v>30.224999999999998</v>
      </c>
      <c r="X29" s="126">
        <v>28.629166666666666</v>
      </c>
      <c r="Y29" s="126">
        <v>27.320833333333336</v>
      </c>
      <c r="Z29" s="126">
        <v>26.854166666666671</v>
      </c>
      <c r="AA29" s="126">
        <v>27.537500000000005</v>
      </c>
      <c r="AB29" s="126">
        <v>29.366666666666671</v>
      </c>
      <c r="AC29" s="126">
        <v>28.933333333333337</v>
      </c>
      <c r="AD29" s="126">
        <v>23.737500000000001</v>
      </c>
      <c r="AE29" s="126">
        <v>24.824999999999999</v>
      </c>
      <c r="AF29" s="126">
        <v>26.158333333333331</v>
      </c>
      <c r="AG29" s="94">
        <f t="shared" si="1"/>
        <v>27.511903927068722</v>
      </c>
      <c r="AI29" s="11" t="s">
        <v>34</v>
      </c>
    </row>
    <row r="30" spans="1:38" s="5" customFormat="1" ht="17.100000000000001" customHeight="1" x14ac:dyDescent="0.2">
      <c r="A30" s="57" t="s">
        <v>204</v>
      </c>
      <c r="B30" s="12">
        <f t="shared" ref="B30:AG30" si="2">AVERAGE(B5:B29)</f>
        <v>26.358323440393598</v>
      </c>
      <c r="C30" s="12">
        <f t="shared" si="2"/>
        <v>26.974216582244534</v>
      </c>
      <c r="D30" s="12">
        <f t="shared" si="2"/>
        <v>27.669568365357833</v>
      </c>
      <c r="E30" s="12">
        <f t="shared" si="2"/>
        <v>28.294309418651522</v>
      </c>
      <c r="F30" s="12">
        <f t="shared" si="2"/>
        <v>28.671515567765567</v>
      </c>
      <c r="G30" s="12">
        <f t="shared" si="2"/>
        <v>28.486917082514911</v>
      </c>
      <c r="H30" s="12">
        <f t="shared" si="2"/>
        <v>27.137792943771199</v>
      </c>
      <c r="I30" s="12">
        <f t="shared" si="2"/>
        <v>25.618811885578186</v>
      </c>
      <c r="J30" s="12">
        <f t="shared" si="2"/>
        <v>25.860703709678859</v>
      </c>
      <c r="K30" s="12">
        <f t="shared" si="2"/>
        <v>26.395493365330324</v>
      </c>
      <c r="L30" s="12">
        <f t="shared" si="2"/>
        <v>27.722854683195592</v>
      </c>
      <c r="M30" s="12">
        <f t="shared" si="2"/>
        <v>26.245868242602686</v>
      </c>
      <c r="N30" s="12">
        <f t="shared" si="2"/>
        <v>24.604618759379431</v>
      </c>
      <c r="O30" s="12">
        <f t="shared" si="2"/>
        <v>25.18702404479578</v>
      </c>
      <c r="P30" s="12">
        <f t="shared" si="2"/>
        <v>26.178264570042064</v>
      </c>
      <c r="Q30" s="12">
        <f t="shared" si="2"/>
        <v>26.813139650204871</v>
      </c>
      <c r="R30" s="12">
        <f t="shared" si="2"/>
        <v>27.237046395082366</v>
      </c>
      <c r="S30" s="12">
        <f t="shared" si="2"/>
        <v>26.468797730909529</v>
      </c>
      <c r="T30" s="12">
        <f t="shared" si="2"/>
        <v>26.985999129120252</v>
      </c>
      <c r="U30" s="12">
        <f t="shared" si="2"/>
        <v>26.688812593707347</v>
      </c>
      <c r="V30" s="12">
        <f t="shared" si="2"/>
        <v>27.850955445917574</v>
      </c>
      <c r="W30" s="12">
        <f t="shared" si="2"/>
        <v>28.718361541204789</v>
      </c>
      <c r="X30" s="12">
        <f t="shared" si="2"/>
        <v>27.771887864947811</v>
      </c>
      <c r="Y30" s="12">
        <f t="shared" si="2"/>
        <v>26.547799624769315</v>
      </c>
      <c r="Z30" s="12">
        <f t="shared" si="2"/>
        <v>26.907313085616774</v>
      </c>
      <c r="AA30" s="12">
        <f t="shared" si="2"/>
        <v>27.768327160171694</v>
      </c>
      <c r="AB30" s="12">
        <f t="shared" si="2"/>
        <v>28.843696581037857</v>
      </c>
      <c r="AC30" s="12">
        <f t="shared" si="2"/>
        <v>28.998110137708284</v>
      </c>
      <c r="AD30" s="12">
        <f t="shared" si="2"/>
        <v>27.436035079482281</v>
      </c>
      <c r="AE30" s="12">
        <f t="shared" si="2"/>
        <v>25.43290002043625</v>
      </c>
      <c r="AF30" s="12">
        <f t="shared" si="2"/>
        <v>25.227249110714023</v>
      </c>
      <c r="AG30" s="89">
        <f t="shared" si="2"/>
        <v>27.172563460867835</v>
      </c>
      <c r="AI30" s="5" t="s">
        <v>34</v>
      </c>
      <c r="AJ30" s="5" t="s">
        <v>34</v>
      </c>
    </row>
    <row r="31" spans="1:38" x14ac:dyDescent="0.2">
      <c r="A31" s="45"/>
      <c r="B31" s="46"/>
      <c r="C31" s="46"/>
      <c r="D31" s="46" t="s">
        <v>85</v>
      </c>
      <c r="E31" s="46"/>
      <c r="F31" s="46"/>
      <c r="G31" s="46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53"/>
      <c r="AE31" s="59" t="s">
        <v>34</v>
      </c>
      <c r="AF31" s="59"/>
      <c r="AG31" s="85"/>
      <c r="AI31" s="11" t="s">
        <v>34</v>
      </c>
      <c r="AK31" t="s">
        <v>34</v>
      </c>
    </row>
    <row r="32" spans="1:38" x14ac:dyDescent="0.2">
      <c r="A32" s="45"/>
      <c r="B32" s="47" t="s">
        <v>86</v>
      </c>
      <c r="C32" s="47"/>
      <c r="D32" s="47"/>
      <c r="E32" s="47"/>
      <c r="F32" s="47"/>
      <c r="G32" s="47"/>
      <c r="H32" s="47"/>
      <c r="I32" s="47"/>
      <c r="J32" s="87"/>
      <c r="K32" s="87"/>
      <c r="L32" s="87"/>
      <c r="M32" s="87" t="s">
        <v>32</v>
      </c>
      <c r="N32" s="87"/>
      <c r="O32" s="87"/>
      <c r="P32" s="87"/>
      <c r="Q32" s="87"/>
      <c r="R32" s="87"/>
      <c r="S32" s="87"/>
      <c r="T32" s="141" t="s">
        <v>208</v>
      </c>
      <c r="U32" s="141"/>
      <c r="V32" s="141"/>
      <c r="W32" s="141"/>
      <c r="X32" s="141"/>
      <c r="Y32" s="87"/>
      <c r="Z32" s="87"/>
      <c r="AA32" s="87"/>
      <c r="AB32" s="87"/>
      <c r="AC32" s="87"/>
      <c r="AD32" s="87"/>
      <c r="AE32" s="87"/>
      <c r="AF32" s="107"/>
      <c r="AG32" s="85"/>
      <c r="AI32" s="11" t="s">
        <v>34</v>
      </c>
    </row>
    <row r="33" spans="1:37" x14ac:dyDescent="0.2">
      <c r="A33" s="48"/>
      <c r="B33" s="87"/>
      <c r="C33" s="87"/>
      <c r="D33" s="87"/>
      <c r="E33" s="87"/>
      <c r="F33" s="87"/>
      <c r="G33" s="87"/>
      <c r="H33" s="87"/>
      <c r="I33" s="87"/>
      <c r="J33" s="88"/>
      <c r="K33" s="88"/>
      <c r="L33" s="88"/>
      <c r="M33" s="88" t="s">
        <v>33</v>
      </c>
      <c r="N33" s="88"/>
      <c r="O33" s="88"/>
      <c r="P33" s="88"/>
      <c r="Q33" s="87"/>
      <c r="R33" s="87"/>
      <c r="S33" s="87"/>
      <c r="T33" s="142" t="s">
        <v>209</v>
      </c>
      <c r="U33" s="142"/>
      <c r="V33" s="142"/>
      <c r="W33" s="142"/>
      <c r="X33" s="142"/>
      <c r="Y33" s="87"/>
      <c r="Z33" s="87"/>
      <c r="AA33" s="87"/>
      <c r="AB33" s="87"/>
      <c r="AC33" s="87"/>
      <c r="AD33" s="53"/>
      <c r="AE33" s="53"/>
      <c r="AF33" s="53"/>
      <c r="AG33" s="85"/>
    </row>
    <row r="34" spans="1:37" x14ac:dyDescent="0.2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87"/>
      <c r="L34" s="87"/>
      <c r="M34" s="87"/>
      <c r="N34" s="87"/>
      <c r="O34" s="87"/>
      <c r="P34" s="87"/>
      <c r="Q34" s="87"/>
      <c r="R34" s="87"/>
      <c r="S34" s="87"/>
      <c r="T34" s="121"/>
      <c r="U34" s="121" t="s">
        <v>210</v>
      </c>
      <c r="V34" s="121"/>
      <c r="W34" s="121"/>
      <c r="X34" s="121"/>
      <c r="Y34" s="87"/>
      <c r="Z34" s="87"/>
      <c r="AA34" s="87"/>
      <c r="AB34" s="87"/>
      <c r="AC34" s="87"/>
      <c r="AD34" s="53"/>
      <c r="AE34" s="53"/>
      <c r="AF34" s="53"/>
      <c r="AG34" s="85"/>
    </row>
    <row r="35" spans="1:37" x14ac:dyDescent="0.2">
      <c r="A35" s="48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53"/>
      <c r="AF35" s="53"/>
      <c r="AG35" s="85"/>
    </row>
    <row r="36" spans="1:37" x14ac:dyDescent="0.2">
      <c r="A36" s="48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54"/>
      <c r="AF36" s="54"/>
      <c r="AG36" s="85"/>
      <c r="AI36" t="s">
        <v>34</v>
      </c>
    </row>
    <row r="37" spans="1:37" ht="13.5" thickBot="1" x14ac:dyDescent="0.25">
      <c r="A37" s="60"/>
      <c r="B37" s="61"/>
      <c r="C37" s="61"/>
      <c r="D37" s="61"/>
      <c r="E37" s="61"/>
      <c r="F37" s="61"/>
      <c r="G37" s="61" t="s">
        <v>34</v>
      </c>
      <c r="H37" s="61"/>
      <c r="I37" s="61"/>
      <c r="J37" s="61"/>
      <c r="K37" s="61"/>
      <c r="L37" s="61" t="s">
        <v>34</v>
      </c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86"/>
      <c r="AI37" s="11" t="s">
        <v>34</v>
      </c>
    </row>
    <row r="39" spans="1:37" x14ac:dyDescent="0.2">
      <c r="AG39" s="7" t="s">
        <v>34</v>
      </c>
      <c r="AI39" s="11" t="s">
        <v>34</v>
      </c>
    </row>
    <row r="40" spans="1:37" x14ac:dyDescent="0.2">
      <c r="N40" s="2" t="s">
        <v>34</v>
      </c>
      <c r="AD40" s="2" t="s">
        <v>34</v>
      </c>
      <c r="AG40" s="7" t="s">
        <v>34</v>
      </c>
      <c r="AJ40" s="11" t="s">
        <v>34</v>
      </c>
      <c r="AK40" s="11" t="s">
        <v>34</v>
      </c>
    </row>
    <row r="41" spans="1:37" x14ac:dyDescent="0.2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2" t="s">
        <v>34</v>
      </c>
      <c r="AG41" s="7" t="s">
        <v>34</v>
      </c>
      <c r="AJ41" s="11" t="s">
        <v>34</v>
      </c>
      <c r="AK41" s="11" t="s">
        <v>34</v>
      </c>
    </row>
    <row r="42" spans="1:37" x14ac:dyDescent="0.2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2" t="s">
        <v>34</v>
      </c>
      <c r="V42" s="2" t="s">
        <v>34</v>
      </c>
      <c r="W42" s="2" t="s">
        <v>34</v>
      </c>
      <c r="AG42" s="7" t="s">
        <v>34</v>
      </c>
      <c r="AJ42" s="11" t="s">
        <v>34</v>
      </c>
      <c r="AK42" s="11" t="s">
        <v>34</v>
      </c>
    </row>
    <row r="43" spans="1:37" x14ac:dyDescent="0.2">
      <c r="Z43" s="2" t="s">
        <v>34</v>
      </c>
      <c r="AF43" s="2" t="s">
        <v>34</v>
      </c>
      <c r="AG43" s="7" t="s">
        <v>34</v>
      </c>
      <c r="AJ43" s="11" t="s">
        <v>34</v>
      </c>
      <c r="AK43" s="11" t="s">
        <v>34</v>
      </c>
    </row>
    <row r="44" spans="1:37" x14ac:dyDescent="0.2">
      <c r="AB44" s="2" t="s">
        <v>34</v>
      </c>
      <c r="AG44" s="7" t="s">
        <v>206</v>
      </c>
      <c r="AJ44" s="11" t="s">
        <v>34</v>
      </c>
    </row>
    <row r="45" spans="1:37" x14ac:dyDescent="0.2">
      <c r="AG45" s="7" t="s">
        <v>34</v>
      </c>
    </row>
    <row r="46" spans="1:37" x14ac:dyDescent="0.2">
      <c r="AG46" s="7" t="s">
        <v>34</v>
      </c>
      <c r="AH46" s="11" t="s">
        <v>220</v>
      </c>
    </row>
    <row r="47" spans="1:37" x14ac:dyDescent="0.2">
      <c r="I47" s="2" t="s">
        <v>34</v>
      </c>
    </row>
    <row r="50" spans="31:38" x14ac:dyDescent="0.2">
      <c r="AE50" s="2" t="s">
        <v>34</v>
      </c>
    </row>
    <row r="52" spans="31:38" x14ac:dyDescent="0.2">
      <c r="AL52" s="11" t="s">
        <v>34</v>
      </c>
    </row>
    <row r="54" spans="31:38" x14ac:dyDescent="0.2">
      <c r="AH54" s="11" t="s">
        <v>34</v>
      </c>
    </row>
  </sheetData>
  <mergeCells count="37"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G3:AG4"/>
    <mergeCell ref="T32:X32"/>
    <mergeCell ref="T33:X3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7"/>
  <sheetViews>
    <sheetView tabSelected="1" topLeftCell="V1" zoomScale="90" zoomScaleNormal="90" workbookViewId="0">
      <selection activeCell="Q7" sqref="Q7:AF7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7.140625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1" width="6" style="2" customWidth="1"/>
    <col min="12" max="12" width="6.5703125" style="2" customWidth="1"/>
    <col min="13" max="14" width="6.28515625" style="2" customWidth="1"/>
    <col min="15" max="15" width="6.5703125" style="2" customWidth="1"/>
    <col min="16" max="16" width="6" style="2" customWidth="1"/>
    <col min="17" max="17" width="7.28515625" style="2" customWidth="1"/>
    <col min="18" max="18" width="6.71093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7.285156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7" ht="20.100000000000001" customHeight="1" x14ac:dyDescent="0.2">
      <c r="A1" s="149" t="s">
        <v>19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66"/>
    </row>
    <row r="2" spans="1:37" s="4" customFormat="1" ht="20.100000000000001" customHeight="1" x14ac:dyDescent="0.2">
      <c r="A2" s="152" t="s">
        <v>10</v>
      </c>
      <c r="B2" s="146" t="s">
        <v>207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62"/>
      <c r="AG2" s="147"/>
      <c r="AH2" s="147"/>
      <c r="AI2" s="99"/>
    </row>
    <row r="3" spans="1:37" s="5" customFormat="1" ht="20.100000000000001" customHeight="1" x14ac:dyDescent="0.2">
      <c r="A3" s="152"/>
      <c r="B3" s="157">
        <v>1</v>
      </c>
      <c r="C3" s="157">
        <f>SUM(B3+1)</f>
        <v>2</v>
      </c>
      <c r="D3" s="157">
        <f t="shared" ref="D3:AD3" si="0">SUM(C3+1)</f>
        <v>3</v>
      </c>
      <c r="E3" s="157">
        <f t="shared" si="0"/>
        <v>4</v>
      </c>
      <c r="F3" s="157">
        <f t="shared" si="0"/>
        <v>5</v>
      </c>
      <c r="G3" s="157">
        <f t="shared" si="0"/>
        <v>6</v>
      </c>
      <c r="H3" s="157">
        <f t="shared" si="0"/>
        <v>7</v>
      </c>
      <c r="I3" s="157">
        <f t="shared" si="0"/>
        <v>8</v>
      </c>
      <c r="J3" s="157">
        <f t="shared" si="0"/>
        <v>9</v>
      </c>
      <c r="K3" s="157">
        <f t="shared" si="0"/>
        <v>10</v>
      </c>
      <c r="L3" s="157">
        <f t="shared" si="0"/>
        <v>11</v>
      </c>
      <c r="M3" s="157">
        <f t="shared" si="0"/>
        <v>12</v>
      </c>
      <c r="N3" s="157">
        <f t="shared" si="0"/>
        <v>13</v>
      </c>
      <c r="O3" s="157">
        <f t="shared" si="0"/>
        <v>14</v>
      </c>
      <c r="P3" s="157">
        <f t="shared" si="0"/>
        <v>15</v>
      </c>
      <c r="Q3" s="157">
        <f t="shared" si="0"/>
        <v>16</v>
      </c>
      <c r="R3" s="157">
        <f t="shared" si="0"/>
        <v>17</v>
      </c>
      <c r="S3" s="157">
        <f t="shared" si="0"/>
        <v>18</v>
      </c>
      <c r="T3" s="157">
        <f t="shared" si="0"/>
        <v>19</v>
      </c>
      <c r="U3" s="157">
        <f t="shared" si="0"/>
        <v>20</v>
      </c>
      <c r="V3" s="157">
        <f t="shared" si="0"/>
        <v>21</v>
      </c>
      <c r="W3" s="157">
        <f t="shared" si="0"/>
        <v>22</v>
      </c>
      <c r="X3" s="157">
        <f t="shared" si="0"/>
        <v>23</v>
      </c>
      <c r="Y3" s="157">
        <f t="shared" si="0"/>
        <v>24</v>
      </c>
      <c r="Z3" s="157">
        <f t="shared" si="0"/>
        <v>25</v>
      </c>
      <c r="AA3" s="157">
        <f t="shared" si="0"/>
        <v>26</v>
      </c>
      <c r="AB3" s="157">
        <f t="shared" si="0"/>
        <v>27</v>
      </c>
      <c r="AC3" s="157">
        <f t="shared" si="0"/>
        <v>28</v>
      </c>
      <c r="AD3" s="157">
        <f t="shared" si="0"/>
        <v>29</v>
      </c>
      <c r="AE3" s="183">
        <v>30</v>
      </c>
      <c r="AF3" s="144">
        <v>31</v>
      </c>
      <c r="AG3" s="111" t="s">
        <v>28</v>
      </c>
      <c r="AH3" s="100" t="s">
        <v>26</v>
      </c>
      <c r="AI3" s="106" t="s">
        <v>202</v>
      </c>
    </row>
    <row r="4" spans="1:37" s="5" customFormat="1" ht="20.100000000000001" customHeight="1" x14ac:dyDescent="0.2">
      <c r="A4" s="15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61"/>
      <c r="AF4" s="145"/>
      <c r="AG4" s="109" t="s">
        <v>24</v>
      </c>
      <c r="AH4" s="101" t="s">
        <v>24</v>
      </c>
      <c r="AI4" s="98" t="s">
        <v>24</v>
      </c>
    </row>
    <row r="5" spans="1:37" s="5" customFormat="1" x14ac:dyDescent="0.2">
      <c r="A5" s="56" t="s">
        <v>29</v>
      </c>
      <c r="B5" s="126">
        <v>0.2</v>
      </c>
      <c r="C5" s="126">
        <v>0</v>
      </c>
      <c r="D5" s="126">
        <v>0</v>
      </c>
      <c r="E5" s="126">
        <v>0</v>
      </c>
      <c r="F5" s="126">
        <v>0</v>
      </c>
      <c r="G5" s="126">
        <v>0</v>
      </c>
      <c r="H5" s="126">
        <v>0</v>
      </c>
      <c r="I5" s="126">
        <v>0</v>
      </c>
      <c r="J5" s="126">
        <v>0</v>
      </c>
      <c r="K5" s="126">
        <v>0</v>
      </c>
      <c r="L5" s="126">
        <v>0</v>
      </c>
      <c r="M5" s="126">
        <v>0.4</v>
      </c>
      <c r="N5" s="126">
        <v>16.399999999999999</v>
      </c>
      <c r="O5" s="126">
        <v>2.2000000000000002</v>
      </c>
      <c r="P5" s="126">
        <v>28.8</v>
      </c>
      <c r="Q5" s="126">
        <v>6</v>
      </c>
      <c r="R5" s="126">
        <v>0.2</v>
      </c>
      <c r="S5" s="126">
        <v>28.6</v>
      </c>
      <c r="T5" s="126">
        <v>0</v>
      </c>
      <c r="U5" s="126">
        <v>0</v>
      </c>
      <c r="V5" s="126">
        <v>0</v>
      </c>
      <c r="W5" s="126">
        <v>0</v>
      </c>
      <c r="X5" s="126">
        <v>8.6</v>
      </c>
      <c r="Y5" s="126">
        <v>9.1999999999999993</v>
      </c>
      <c r="Z5" s="126">
        <v>0</v>
      </c>
      <c r="AA5" s="126">
        <v>0</v>
      </c>
      <c r="AB5" s="126">
        <v>0</v>
      </c>
      <c r="AC5" s="126">
        <v>0.8</v>
      </c>
      <c r="AD5" s="126">
        <v>17.399999999999999</v>
      </c>
      <c r="AE5" s="126">
        <v>0.2</v>
      </c>
      <c r="AF5" s="126">
        <v>0</v>
      </c>
      <c r="AG5" s="13">
        <f t="shared" ref="AG5" si="1">SUM(B5:AF5)</f>
        <v>119.00000000000001</v>
      </c>
      <c r="AH5" s="14">
        <f t="shared" ref="AH5" si="2">MAX(B5:AF5)</f>
        <v>28.8</v>
      </c>
      <c r="AI5" s="65">
        <f t="shared" ref="AI5" si="3">COUNTIF(B5:AF5,"=0,0")</f>
        <v>18</v>
      </c>
    </row>
    <row r="6" spans="1:37" x14ac:dyDescent="0.2">
      <c r="A6" s="56" t="s">
        <v>88</v>
      </c>
      <c r="B6" s="126" t="s">
        <v>203</v>
      </c>
      <c r="C6" s="126" t="s">
        <v>203</v>
      </c>
      <c r="D6" s="126" t="s">
        <v>203</v>
      </c>
      <c r="E6" s="126" t="s">
        <v>203</v>
      </c>
      <c r="F6" s="126" t="s">
        <v>203</v>
      </c>
      <c r="G6" s="126" t="s">
        <v>203</v>
      </c>
      <c r="H6" s="126" t="s">
        <v>203</v>
      </c>
      <c r="I6" s="126" t="s">
        <v>203</v>
      </c>
      <c r="J6" s="126" t="s">
        <v>203</v>
      </c>
      <c r="K6" s="126">
        <v>0</v>
      </c>
      <c r="L6" s="126">
        <v>0</v>
      </c>
      <c r="M6" s="126">
        <v>38.599999999999994</v>
      </c>
      <c r="N6" s="126">
        <v>13.4</v>
      </c>
      <c r="O6" s="126">
        <v>9.7999999999999989</v>
      </c>
      <c r="P6" s="126">
        <v>0</v>
      </c>
      <c r="Q6" s="126">
        <v>0</v>
      </c>
      <c r="R6" s="126">
        <v>0</v>
      </c>
      <c r="S6" s="126">
        <v>0</v>
      </c>
      <c r="T6" s="126">
        <v>0</v>
      </c>
      <c r="U6" s="126">
        <v>0</v>
      </c>
      <c r="V6" s="126">
        <v>0</v>
      </c>
      <c r="W6" s="126">
        <v>0</v>
      </c>
      <c r="X6" s="126">
        <v>0</v>
      </c>
      <c r="Y6" s="126">
        <v>0</v>
      </c>
      <c r="Z6" s="126">
        <v>0</v>
      </c>
      <c r="AA6" s="126">
        <v>0</v>
      </c>
      <c r="AB6" s="126">
        <v>0</v>
      </c>
      <c r="AC6" s="126">
        <v>0</v>
      </c>
      <c r="AD6" s="126">
        <v>0</v>
      </c>
      <c r="AE6" s="126">
        <v>0</v>
      </c>
      <c r="AF6" s="126">
        <v>0</v>
      </c>
      <c r="AG6" s="13">
        <f t="shared" ref="AG6:AG27" si="4">SUM(B6:AF6)</f>
        <v>61.79999999999999</v>
      </c>
      <c r="AH6" s="14">
        <f t="shared" ref="AH6:AH27" si="5">MAX(B6:AF6)</f>
        <v>38.599999999999994</v>
      </c>
      <c r="AI6" s="65">
        <f t="shared" ref="AI6:AI27" si="6">COUNTIF(B6:AF6,"=0,0")</f>
        <v>19</v>
      </c>
    </row>
    <row r="7" spans="1:37" x14ac:dyDescent="0.2">
      <c r="A7" s="56" t="s">
        <v>146</v>
      </c>
      <c r="B7" s="126" t="s">
        <v>203</v>
      </c>
      <c r="C7" s="126" t="s">
        <v>203</v>
      </c>
      <c r="D7" s="126" t="s">
        <v>203</v>
      </c>
      <c r="E7" s="126" t="s">
        <v>203</v>
      </c>
      <c r="F7" s="126" t="s">
        <v>203</v>
      </c>
      <c r="G7" s="126" t="s">
        <v>203</v>
      </c>
      <c r="H7" s="126" t="s">
        <v>203</v>
      </c>
      <c r="I7" s="126">
        <v>0</v>
      </c>
      <c r="J7" s="126">
        <v>0</v>
      </c>
      <c r="K7" s="126">
        <v>0</v>
      </c>
      <c r="L7" s="126">
        <v>0</v>
      </c>
      <c r="M7" s="126">
        <v>0</v>
      </c>
      <c r="N7" s="126">
        <v>15.8</v>
      </c>
      <c r="O7" s="126">
        <v>3</v>
      </c>
      <c r="P7" s="126">
        <v>0</v>
      </c>
      <c r="Q7" s="126">
        <v>1</v>
      </c>
      <c r="R7" s="126">
        <v>0</v>
      </c>
      <c r="S7" s="126">
        <v>0</v>
      </c>
      <c r="T7" s="126">
        <v>0</v>
      </c>
      <c r="U7" s="126">
        <v>0</v>
      </c>
      <c r="V7" s="126">
        <v>0</v>
      </c>
      <c r="W7" s="126">
        <v>0</v>
      </c>
      <c r="X7" s="126">
        <v>0</v>
      </c>
      <c r="Y7" s="126">
        <v>0</v>
      </c>
      <c r="Z7" s="126">
        <v>0</v>
      </c>
      <c r="AA7" s="126">
        <v>1.6</v>
      </c>
      <c r="AB7" s="126">
        <v>0</v>
      </c>
      <c r="AC7" s="126">
        <v>0</v>
      </c>
      <c r="AD7" s="126">
        <v>0</v>
      </c>
      <c r="AE7" s="126">
        <v>0</v>
      </c>
      <c r="AF7" s="126">
        <v>0</v>
      </c>
      <c r="AG7" s="13">
        <f t="shared" si="4"/>
        <v>21.400000000000002</v>
      </c>
      <c r="AH7" s="14">
        <f t="shared" si="5"/>
        <v>15.8</v>
      </c>
      <c r="AI7" s="65">
        <f t="shared" si="6"/>
        <v>20</v>
      </c>
    </row>
    <row r="8" spans="1:37" x14ac:dyDescent="0.2">
      <c r="A8" s="56" t="s">
        <v>147</v>
      </c>
      <c r="B8" s="126">
        <v>0.4</v>
      </c>
      <c r="C8" s="126">
        <v>28.8</v>
      </c>
      <c r="D8" s="126">
        <v>0</v>
      </c>
      <c r="E8" s="126">
        <v>0</v>
      </c>
      <c r="F8" s="126">
        <v>0</v>
      </c>
      <c r="G8" s="126">
        <v>0</v>
      </c>
      <c r="H8" s="126">
        <v>0</v>
      </c>
      <c r="I8" s="126">
        <v>0</v>
      </c>
      <c r="J8" s="126">
        <v>0</v>
      </c>
      <c r="K8" s="126">
        <v>0</v>
      </c>
      <c r="L8" s="126">
        <v>0</v>
      </c>
      <c r="M8" s="126">
        <v>14</v>
      </c>
      <c r="N8" s="126">
        <v>12.8</v>
      </c>
      <c r="O8" s="126">
        <v>10.199999999999999</v>
      </c>
      <c r="P8" s="126">
        <v>31.2</v>
      </c>
      <c r="Q8" s="126">
        <v>24.4</v>
      </c>
      <c r="R8" s="126">
        <v>11.2</v>
      </c>
      <c r="S8" s="126">
        <v>1.5999999999999999</v>
      </c>
      <c r="T8" s="126">
        <v>9.2000000000000011</v>
      </c>
      <c r="U8" s="126">
        <v>0.4</v>
      </c>
      <c r="V8" s="126">
        <v>0</v>
      </c>
      <c r="W8" s="126">
        <v>1.8</v>
      </c>
      <c r="X8" s="126">
        <v>5.4</v>
      </c>
      <c r="Y8" s="126">
        <v>16.399999999999999</v>
      </c>
      <c r="Z8" s="126">
        <v>0</v>
      </c>
      <c r="AA8" s="126">
        <v>0</v>
      </c>
      <c r="AB8" s="126">
        <v>0</v>
      </c>
      <c r="AC8" s="126">
        <v>0</v>
      </c>
      <c r="AD8" s="126">
        <v>12.2</v>
      </c>
      <c r="AE8" s="126">
        <v>3</v>
      </c>
      <c r="AF8" s="126">
        <v>10.8</v>
      </c>
      <c r="AG8" s="13">
        <f t="shared" si="4"/>
        <v>193.8</v>
      </c>
      <c r="AH8" s="14">
        <f t="shared" si="5"/>
        <v>31.2</v>
      </c>
      <c r="AI8" s="65">
        <f t="shared" si="6"/>
        <v>14</v>
      </c>
    </row>
    <row r="9" spans="1:37" x14ac:dyDescent="0.2">
      <c r="A9" s="56" t="s">
        <v>0</v>
      </c>
      <c r="B9" s="126">
        <v>0</v>
      </c>
      <c r="C9" s="126">
        <v>0</v>
      </c>
      <c r="D9" s="126">
        <v>23.2</v>
      </c>
      <c r="E9" s="126">
        <v>0</v>
      </c>
      <c r="F9" s="126">
        <v>0</v>
      </c>
      <c r="G9" s="126">
        <v>0</v>
      </c>
      <c r="H9" s="126">
        <v>0</v>
      </c>
      <c r="I9" s="126">
        <v>0</v>
      </c>
      <c r="J9" s="126">
        <v>0</v>
      </c>
      <c r="K9" s="126">
        <v>0</v>
      </c>
      <c r="L9" s="126">
        <v>0</v>
      </c>
      <c r="M9" s="126">
        <v>6.2</v>
      </c>
      <c r="N9" s="126">
        <v>32.4</v>
      </c>
      <c r="O9" s="126">
        <v>1.4</v>
      </c>
      <c r="P9" s="126">
        <v>8</v>
      </c>
      <c r="Q9" s="126">
        <v>2.8000000000000003</v>
      </c>
      <c r="R9" s="126">
        <v>0</v>
      </c>
      <c r="S9" s="126">
        <v>1.5999999999999999</v>
      </c>
      <c r="T9" s="126">
        <v>2.6</v>
      </c>
      <c r="U9" s="126">
        <v>0</v>
      </c>
      <c r="V9" s="126">
        <v>0</v>
      </c>
      <c r="W9" s="126">
        <v>0</v>
      </c>
      <c r="X9" s="126">
        <v>0</v>
      </c>
      <c r="Y9" s="126">
        <v>14.600000000000001</v>
      </c>
      <c r="Z9" s="126">
        <v>0</v>
      </c>
      <c r="AA9" s="126">
        <v>0</v>
      </c>
      <c r="AB9" s="126">
        <v>0</v>
      </c>
      <c r="AC9" s="126">
        <v>0</v>
      </c>
      <c r="AD9" s="126">
        <v>53.199999999999996</v>
      </c>
      <c r="AE9" s="126">
        <v>2.8000000000000003</v>
      </c>
      <c r="AF9" s="126">
        <v>1</v>
      </c>
      <c r="AG9" s="13">
        <f t="shared" si="4"/>
        <v>149.79999999999998</v>
      </c>
      <c r="AH9" s="14">
        <f t="shared" si="5"/>
        <v>53.199999999999996</v>
      </c>
      <c r="AI9" s="65">
        <f t="shared" si="6"/>
        <v>19</v>
      </c>
      <c r="AK9" s="11" t="s">
        <v>34</v>
      </c>
    </row>
    <row r="10" spans="1:37" x14ac:dyDescent="0.2">
      <c r="A10" s="56" t="s">
        <v>219</v>
      </c>
      <c r="B10" s="126" t="s">
        <v>203</v>
      </c>
      <c r="C10" s="126" t="s">
        <v>203</v>
      </c>
      <c r="D10" s="126" t="s">
        <v>203</v>
      </c>
      <c r="E10" s="126" t="s">
        <v>203</v>
      </c>
      <c r="F10" s="126" t="s">
        <v>203</v>
      </c>
      <c r="G10" s="126" t="s">
        <v>203</v>
      </c>
      <c r="H10" s="126" t="s">
        <v>203</v>
      </c>
      <c r="I10" s="126" t="s">
        <v>203</v>
      </c>
      <c r="J10" s="126" t="s">
        <v>203</v>
      </c>
      <c r="K10" s="126" t="s">
        <v>203</v>
      </c>
      <c r="L10" s="126" t="s">
        <v>203</v>
      </c>
      <c r="M10" s="126" t="s">
        <v>203</v>
      </c>
      <c r="N10" s="126" t="s">
        <v>203</v>
      </c>
      <c r="O10" s="126" t="s">
        <v>203</v>
      </c>
      <c r="P10" s="126" t="s">
        <v>203</v>
      </c>
      <c r="Q10" s="126" t="s">
        <v>203</v>
      </c>
      <c r="R10" s="126" t="s">
        <v>203</v>
      </c>
      <c r="S10" s="126" t="s">
        <v>203</v>
      </c>
      <c r="T10" s="126" t="s">
        <v>203</v>
      </c>
      <c r="U10" s="126" t="s">
        <v>203</v>
      </c>
      <c r="V10" s="126" t="s">
        <v>203</v>
      </c>
      <c r="W10" s="126" t="s">
        <v>203</v>
      </c>
      <c r="X10" s="126" t="s">
        <v>203</v>
      </c>
      <c r="Y10" s="126" t="s">
        <v>203</v>
      </c>
      <c r="Z10" s="126" t="s">
        <v>203</v>
      </c>
      <c r="AA10" s="126">
        <v>0</v>
      </c>
      <c r="AB10" s="126" t="s">
        <v>203</v>
      </c>
      <c r="AC10" s="126">
        <v>0</v>
      </c>
      <c r="AD10" s="126">
        <v>0</v>
      </c>
      <c r="AE10" s="126">
        <v>0</v>
      </c>
      <c r="AF10" s="126" t="s">
        <v>203</v>
      </c>
      <c r="AG10" s="13">
        <f t="shared" ref="AG10" si="7">SUM(B10:AF10)</f>
        <v>0</v>
      </c>
      <c r="AH10" s="14">
        <f t="shared" ref="AH10" si="8">MAX(B10:AF10)</f>
        <v>0</v>
      </c>
      <c r="AI10" s="65">
        <f t="shared" ref="AI10" si="9">COUNTIF(B10:AF10,"=0,0")</f>
        <v>4</v>
      </c>
      <c r="AK10" s="11"/>
    </row>
    <row r="11" spans="1:37" x14ac:dyDescent="0.2">
      <c r="A11" s="56" t="s">
        <v>1</v>
      </c>
      <c r="B11" s="126">
        <v>0</v>
      </c>
      <c r="C11" s="126">
        <v>2</v>
      </c>
      <c r="D11" s="126">
        <v>0</v>
      </c>
      <c r="E11" s="126">
        <v>0</v>
      </c>
      <c r="F11" s="126">
        <v>0</v>
      </c>
      <c r="G11" s="126">
        <v>0</v>
      </c>
      <c r="H11" s="126">
        <v>0</v>
      </c>
      <c r="I11" s="126" t="s">
        <v>203</v>
      </c>
      <c r="J11" s="126" t="s">
        <v>203</v>
      </c>
      <c r="K11" s="126" t="s">
        <v>203</v>
      </c>
      <c r="L11" s="126" t="s">
        <v>203</v>
      </c>
      <c r="M11" s="126" t="s">
        <v>203</v>
      </c>
      <c r="N11" s="126" t="s">
        <v>203</v>
      </c>
      <c r="O11" s="126" t="s">
        <v>203</v>
      </c>
      <c r="P11" s="126" t="s">
        <v>203</v>
      </c>
      <c r="Q11" s="126" t="s">
        <v>203</v>
      </c>
      <c r="R11" s="126" t="s">
        <v>203</v>
      </c>
      <c r="S11" s="126" t="s">
        <v>203</v>
      </c>
      <c r="T11" s="126" t="s">
        <v>203</v>
      </c>
      <c r="U11" s="126" t="s">
        <v>203</v>
      </c>
      <c r="V11" s="126" t="s">
        <v>203</v>
      </c>
      <c r="W11" s="126" t="s">
        <v>203</v>
      </c>
      <c r="X11" s="126" t="s">
        <v>203</v>
      </c>
      <c r="Y11" s="126" t="s">
        <v>203</v>
      </c>
      <c r="Z11" s="126" t="s">
        <v>203</v>
      </c>
      <c r="AA11" s="126" t="s">
        <v>203</v>
      </c>
      <c r="AB11" s="126" t="s">
        <v>203</v>
      </c>
      <c r="AC11" s="126" t="s">
        <v>203</v>
      </c>
      <c r="AD11" s="126" t="s">
        <v>203</v>
      </c>
      <c r="AE11" s="126" t="s">
        <v>203</v>
      </c>
      <c r="AF11" s="126" t="s">
        <v>203</v>
      </c>
      <c r="AG11" s="13">
        <f t="shared" si="4"/>
        <v>2</v>
      </c>
      <c r="AH11" s="14">
        <f t="shared" si="5"/>
        <v>2</v>
      </c>
      <c r="AI11" s="65">
        <f t="shared" si="6"/>
        <v>6</v>
      </c>
    </row>
    <row r="12" spans="1:37" x14ac:dyDescent="0.2">
      <c r="A12" s="56" t="s">
        <v>31</v>
      </c>
      <c r="B12" s="126" t="s">
        <v>203</v>
      </c>
      <c r="C12" s="126" t="s">
        <v>203</v>
      </c>
      <c r="D12" s="126" t="s">
        <v>203</v>
      </c>
      <c r="E12" s="126" t="s">
        <v>203</v>
      </c>
      <c r="F12" s="126" t="s">
        <v>203</v>
      </c>
      <c r="G12" s="126" t="s">
        <v>203</v>
      </c>
      <c r="H12" s="126" t="s">
        <v>203</v>
      </c>
      <c r="I12" s="126" t="s">
        <v>203</v>
      </c>
      <c r="J12" s="126" t="s">
        <v>203</v>
      </c>
      <c r="K12" s="126" t="s">
        <v>203</v>
      </c>
      <c r="L12" s="126" t="s">
        <v>203</v>
      </c>
      <c r="M12" s="126" t="s">
        <v>203</v>
      </c>
      <c r="N12" s="126" t="s">
        <v>203</v>
      </c>
      <c r="O12" s="126" t="s">
        <v>203</v>
      </c>
      <c r="P12" s="126" t="s">
        <v>203</v>
      </c>
      <c r="Q12" s="126" t="s">
        <v>203</v>
      </c>
      <c r="R12" s="126" t="s">
        <v>203</v>
      </c>
      <c r="S12" s="126" t="s">
        <v>203</v>
      </c>
      <c r="T12" s="126" t="s">
        <v>203</v>
      </c>
      <c r="U12" s="126" t="s">
        <v>203</v>
      </c>
      <c r="V12" s="126" t="s">
        <v>203</v>
      </c>
      <c r="W12" s="126" t="s">
        <v>203</v>
      </c>
      <c r="X12" s="126" t="s">
        <v>203</v>
      </c>
      <c r="Y12" s="126" t="s">
        <v>203</v>
      </c>
      <c r="Z12" s="126" t="s">
        <v>203</v>
      </c>
      <c r="AA12" s="126" t="s">
        <v>203</v>
      </c>
      <c r="AB12" s="126" t="s">
        <v>203</v>
      </c>
      <c r="AC12" s="126" t="s">
        <v>203</v>
      </c>
      <c r="AD12" s="126" t="s">
        <v>203</v>
      </c>
      <c r="AE12" s="126" t="s">
        <v>203</v>
      </c>
      <c r="AF12" s="126" t="s">
        <v>203</v>
      </c>
      <c r="AG12" s="13" t="s">
        <v>203</v>
      </c>
      <c r="AH12" s="14" t="s">
        <v>203</v>
      </c>
      <c r="AI12" s="65" t="s">
        <v>203</v>
      </c>
    </row>
    <row r="13" spans="1:37" x14ac:dyDescent="0.2">
      <c r="A13" s="56" t="s">
        <v>2</v>
      </c>
      <c r="B13" s="126">
        <v>0</v>
      </c>
      <c r="C13" s="126">
        <v>0</v>
      </c>
      <c r="D13" s="126">
        <v>0</v>
      </c>
      <c r="E13" s="126">
        <v>0</v>
      </c>
      <c r="F13" s="126">
        <v>0</v>
      </c>
      <c r="G13" s="126">
        <v>0</v>
      </c>
      <c r="H13" s="126">
        <v>0</v>
      </c>
      <c r="I13" s="126">
        <v>0</v>
      </c>
      <c r="J13" s="126" t="s">
        <v>203</v>
      </c>
      <c r="K13" s="126" t="s">
        <v>203</v>
      </c>
      <c r="L13" s="126" t="s">
        <v>203</v>
      </c>
      <c r="M13" s="126" t="s">
        <v>203</v>
      </c>
      <c r="N13" s="126" t="s">
        <v>203</v>
      </c>
      <c r="O13" s="126" t="s">
        <v>203</v>
      </c>
      <c r="P13" s="126" t="s">
        <v>203</v>
      </c>
      <c r="Q13" s="126" t="s">
        <v>203</v>
      </c>
      <c r="R13" s="126" t="s">
        <v>203</v>
      </c>
      <c r="S13" s="126" t="s">
        <v>203</v>
      </c>
      <c r="T13" s="126" t="s">
        <v>203</v>
      </c>
      <c r="U13" s="126" t="s">
        <v>203</v>
      </c>
      <c r="V13" s="126" t="s">
        <v>203</v>
      </c>
      <c r="W13" s="126" t="s">
        <v>203</v>
      </c>
      <c r="X13" s="126" t="s">
        <v>203</v>
      </c>
      <c r="Y13" s="126" t="s">
        <v>203</v>
      </c>
      <c r="Z13" s="126" t="s">
        <v>203</v>
      </c>
      <c r="AA13" s="126" t="s">
        <v>203</v>
      </c>
      <c r="AB13" s="126" t="s">
        <v>203</v>
      </c>
      <c r="AC13" s="126" t="s">
        <v>203</v>
      </c>
      <c r="AD13" s="126" t="s">
        <v>203</v>
      </c>
      <c r="AE13" s="126" t="s">
        <v>203</v>
      </c>
      <c r="AF13" s="126" t="s">
        <v>203</v>
      </c>
      <c r="AG13" s="13">
        <f t="shared" si="4"/>
        <v>0</v>
      </c>
      <c r="AH13" s="14">
        <f t="shared" si="5"/>
        <v>0</v>
      </c>
      <c r="AI13" s="65">
        <f t="shared" si="6"/>
        <v>8</v>
      </c>
    </row>
    <row r="14" spans="1:37" x14ac:dyDescent="0.2">
      <c r="A14" s="56" t="s">
        <v>148</v>
      </c>
      <c r="B14" s="126" t="s">
        <v>203</v>
      </c>
      <c r="C14" s="126" t="s">
        <v>203</v>
      </c>
      <c r="D14" s="126" t="s">
        <v>203</v>
      </c>
      <c r="E14" s="126" t="s">
        <v>203</v>
      </c>
      <c r="F14" s="126" t="s">
        <v>203</v>
      </c>
      <c r="G14" s="126" t="s">
        <v>203</v>
      </c>
      <c r="H14" s="126" t="s">
        <v>203</v>
      </c>
      <c r="I14" s="126" t="s">
        <v>203</v>
      </c>
      <c r="J14" s="126">
        <v>0</v>
      </c>
      <c r="K14" s="126">
        <v>0</v>
      </c>
      <c r="L14" s="126">
        <v>0</v>
      </c>
      <c r="M14" s="126">
        <v>0</v>
      </c>
      <c r="N14" s="126">
        <v>0.2</v>
      </c>
      <c r="O14" s="126">
        <v>4.4000000000000004</v>
      </c>
      <c r="P14" s="126">
        <v>0</v>
      </c>
      <c r="Q14" s="126">
        <v>0</v>
      </c>
      <c r="R14" s="126">
        <v>0</v>
      </c>
      <c r="S14" s="126">
        <v>0</v>
      </c>
      <c r="T14" s="126">
        <v>0</v>
      </c>
      <c r="U14" s="126">
        <v>0</v>
      </c>
      <c r="V14" s="126">
        <v>2.6</v>
      </c>
      <c r="W14" s="126">
        <v>0</v>
      </c>
      <c r="X14" s="126">
        <v>0</v>
      </c>
      <c r="Y14" s="126">
        <v>0</v>
      </c>
      <c r="Z14" s="126">
        <v>0</v>
      </c>
      <c r="AA14" s="126">
        <v>3.2</v>
      </c>
      <c r="AB14" s="126">
        <v>0</v>
      </c>
      <c r="AC14" s="126">
        <v>0</v>
      </c>
      <c r="AD14" s="126">
        <v>0</v>
      </c>
      <c r="AE14" s="126" t="s">
        <v>203</v>
      </c>
      <c r="AF14" s="126" t="s">
        <v>203</v>
      </c>
      <c r="AG14" s="13">
        <f t="shared" si="4"/>
        <v>10.400000000000002</v>
      </c>
      <c r="AH14" s="14">
        <f t="shared" si="5"/>
        <v>4.4000000000000004</v>
      </c>
      <c r="AI14" s="65">
        <f t="shared" si="6"/>
        <v>17</v>
      </c>
      <c r="AJ14" s="11" t="s">
        <v>34</v>
      </c>
    </row>
    <row r="15" spans="1:37" x14ac:dyDescent="0.2">
      <c r="A15" s="56" t="s">
        <v>3</v>
      </c>
      <c r="B15" s="126">
        <v>0.60000000000000009</v>
      </c>
      <c r="C15" s="126">
        <v>0.4</v>
      </c>
      <c r="D15" s="126">
        <v>0</v>
      </c>
      <c r="E15" s="126">
        <v>0</v>
      </c>
      <c r="F15" s="126">
        <v>0</v>
      </c>
      <c r="G15" s="126">
        <v>0</v>
      </c>
      <c r="H15" s="126">
        <v>0</v>
      </c>
      <c r="I15" s="126">
        <v>0</v>
      </c>
      <c r="J15" s="126">
        <v>0</v>
      </c>
      <c r="K15" s="126">
        <v>0</v>
      </c>
      <c r="L15" s="126">
        <v>0</v>
      </c>
      <c r="M15" s="126">
        <v>0</v>
      </c>
      <c r="N15" s="126">
        <v>1.2</v>
      </c>
      <c r="O15" s="126">
        <v>1</v>
      </c>
      <c r="P15" s="126">
        <v>0</v>
      </c>
      <c r="Q15" s="126">
        <v>0</v>
      </c>
      <c r="R15" s="126">
        <v>0</v>
      </c>
      <c r="S15" s="126">
        <v>0</v>
      </c>
      <c r="T15" s="126">
        <v>0</v>
      </c>
      <c r="U15" s="126">
        <v>0</v>
      </c>
      <c r="V15" s="126">
        <v>1</v>
      </c>
      <c r="W15" s="126">
        <v>0.4</v>
      </c>
      <c r="X15" s="126">
        <v>0</v>
      </c>
      <c r="Y15" s="126">
        <v>0</v>
      </c>
      <c r="Z15" s="126">
        <v>0</v>
      </c>
      <c r="AA15" s="126">
        <v>0.2</v>
      </c>
      <c r="AB15" s="126">
        <v>0.2</v>
      </c>
      <c r="AC15" s="126">
        <v>0</v>
      </c>
      <c r="AD15" s="126">
        <v>0</v>
      </c>
      <c r="AE15" s="126">
        <v>0</v>
      </c>
      <c r="AF15" s="126">
        <v>1.5999999999999999</v>
      </c>
      <c r="AG15" s="13">
        <f t="shared" si="4"/>
        <v>6.6000000000000005</v>
      </c>
      <c r="AH15" s="14">
        <f t="shared" si="5"/>
        <v>1.5999999999999999</v>
      </c>
      <c r="AI15" s="65">
        <f t="shared" si="6"/>
        <v>22</v>
      </c>
    </row>
    <row r="16" spans="1:37" x14ac:dyDescent="0.2">
      <c r="A16" s="56" t="s">
        <v>4</v>
      </c>
      <c r="B16" s="114" t="s">
        <v>203</v>
      </c>
      <c r="C16" s="114" t="s">
        <v>203</v>
      </c>
      <c r="D16" s="114" t="s">
        <v>203</v>
      </c>
      <c r="E16" s="114" t="s">
        <v>203</v>
      </c>
      <c r="F16" s="114" t="s">
        <v>203</v>
      </c>
      <c r="G16" s="114" t="s">
        <v>203</v>
      </c>
      <c r="H16" s="114" t="s">
        <v>203</v>
      </c>
      <c r="I16" s="114" t="s">
        <v>203</v>
      </c>
      <c r="J16" s="114" t="s">
        <v>203</v>
      </c>
      <c r="K16" s="114" t="s">
        <v>203</v>
      </c>
      <c r="L16" s="114" t="s">
        <v>203</v>
      </c>
      <c r="M16" s="114" t="s">
        <v>203</v>
      </c>
      <c r="N16" s="114" t="s">
        <v>203</v>
      </c>
      <c r="O16" s="114" t="s">
        <v>203</v>
      </c>
      <c r="P16" s="114" t="s">
        <v>203</v>
      </c>
      <c r="Q16" s="114" t="s">
        <v>203</v>
      </c>
      <c r="R16" s="114" t="s">
        <v>203</v>
      </c>
      <c r="S16" s="114" t="s">
        <v>203</v>
      </c>
      <c r="T16" s="114" t="s">
        <v>203</v>
      </c>
      <c r="U16" s="114" t="s">
        <v>203</v>
      </c>
      <c r="V16" s="114" t="s">
        <v>203</v>
      </c>
      <c r="W16" s="114" t="s">
        <v>203</v>
      </c>
      <c r="X16" s="114" t="s">
        <v>203</v>
      </c>
      <c r="Y16" s="114" t="s">
        <v>203</v>
      </c>
      <c r="Z16" s="114" t="s">
        <v>203</v>
      </c>
      <c r="AA16" s="114" t="s">
        <v>203</v>
      </c>
      <c r="AB16" s="114" t="s">
        <v>203</v>
      </c>
      <c r="AC16" s="114" t="s">
        <v>203</v>
      </c>
      <c r="AD16" s="114" t="s">
        <v>203</v>
      </c>
      <c r="AE16" s="114" t="s">
        <v>203</v>
      </c>
      <c r="AF16" s="114" t="s">
        <v>203</v>
      </c>
      <c r="AG16" s="13" t="s">
        <v>203</v>
      </c>
      <c r="AH16" s="14" t="s">
        <v>203</v>
      </c>
      <c r="AI16" s="65" t="s">
        <v>203</v>
      </c>
    </row>
    <row r="17" spans="1:37" x14ac:dyDescent="0.2">
      <c r="A17" s="56" t="s">
        <v>30</v>
      </c>
      <c r="B17" s="114" t="s">
        <v>203</v>
      </c>
      <c r="C17" s="114" t="s">
        <v>203</v>
      </c>
      <c r="D17" s="114" t="s">
        <v>203</v>
      </c>
      <c r="E17" s="114" t="s">
        <v>203</v>
      </c>
      <c r="F17" s="114" t="s">
        <v>203</v>
      </c>
      <c r="G17" s="114" t="s">
        <v>203</v>
      </c>
      <c r="H17" s="114" t="s">
        <v>203</v>
      </c>
      <c r="I17" s="114" t="s">
        <v>203</v>
      </c>
      <c r="J17" s="114" t="s">
        <v>203</v>
      </c>
      <c r="K17" s="114" t="s">
        <v>203</v>
      </c>
      <c r="L17" s="114" t="s">
        <v>203</v>
      </c>
      <c r="M17" s="114" t="s">
        <v>203</v>
      </c>
      <c r="N17" s="114" t="s">
        <v>203</v>
      </c>
      <c r="O17" s="114" t="s">
        <v>203</v>
      </c>
      <c r="P17" s="114" t="s">
        <v>203</v>
      </c>
      <c r="Q17" s="114" t="s">
        <v>203</v>
      </c>
      <c r="R17" s="114" t="s">
        <v>203</v>
      </c>
      <c r="S17" s="114" t="s">
        <v>203</v>
      </c>
      <c r="T17" s="114" t="s">
        <v>203</v>
      </c>
      <c r="U17" s="114" t="s">
        <v>203</v>
      </c>
      <c r="V17" s="114" t="s">
        <v>203</v>
      </c>
      <c r="W17" s="114" t="s">
        <v>203</v>
      </c>
      <c r="X17" s="114" t="s">
        <v>203</v>
      </c>
      <c r="Y17" s="114" t="s">
        <v>203</v>
      </c>
      <c r="Z17" s="114" t="s">
        <v>203</v>
      </c>
      <c r="AA17" s="114" t="s">
        <v>203</v>
      </c>
      <c r="AB17" s="114" t="s">
        <v>203</v>
      </c>
      <c r="AC17" s="114" t="s">
        <v>203</v>
      </c>
      <c r="AD17" s="114" t="s">
        <v>203</v>
      </c>
      <c r="AE17" s="114" t="s">
        <v>203</v>
      </c>
      <c r="AF17" s="114" t="s">
        <v>203</v>
      </c>
      <c r="AG17" s="13" t="s">
        <v>203</v>
      </c>
      <c r="AH17" s="14" t="s">
        <v>203</v>
      </c>
      <c r="AI17" s="65" t="s">
        <v>203</v>
      </c>
    </row>
    <row r="18" spans="1:37" x14ac:dyDescent="0.2">
      <c r="A18" s="56" t="s">
        <v>149</v>
      </c>
      <c r="B18" s="126">
        <v>0</v>
      </c>
      <c r="C18" s="126">
        <v>0</v>
      </c>
      <c r="D18" s="126">
        <v>0</v>
      </c>
      <c r="E18" s="126">
        <v>0</v>
      </c>
      <c r="F18" s="126">
        <v>0</v>
      </c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>
        <v>0</v>
      </c>
      <c r="M18" s="126">
        <v>3.6</v>
      </c>
      <c r="N18" s="126">
        <v>17</v>
      </c>
      <c r="O18" s="126">
        <v>7.2</v>
      </c>
      <c r="P18" s="126">
        <v>0</v>
      </c>
      <c r="Q18" s="126">
        <v>0</v>
      </c>
      <c r="R18" s="126">
        <v>0</v>
      </c>
      <c r="S18" s="126">
        <v>1</v>
      </c>
      <c r="T18" s="126">
        <v>0</v>
      </c>
      <c r="U18" s="126">
        <v>0</v>
      </c>
      <c r="V18" s="126">
        <v>0</v>
      </c>
      <c r="W18" s="126">
        <v>0</v>
      </c>
      <c r="X18" s="126">
        <v>0</v>
      </c>
      <c r="Y18" s="126">
        <v>0</v>
      </c>
      <c r="Z18" s="126">
        <v>0</v>
      </c>
      <c r="AA18" s="126">
        <v>4.4000000000000004</v>
      </c>
      <c r="AB18" s="126">
        <v>0</v>
      </c>
      <c r="AC18" s="126">
        <v>0</v>
      </c>
      <c r="AD18" s="126">
        <v>0</v>
      </c>
      <c r="AE18" s="126">
        <v>0</v>
      </c>
      <c r="AF18" s="126">
        <v>20.2</v>
      </c>
      <c r="AG18" s="13">
        <f t="shared" ref="AG18" si="10">SUM(B18:AF18)</f>
        <v>53.400000000000006</v>
      </c>
      <c r="AH18" s="14">
        <f t="shared" ref="AH18" si="11">MAX(B18:AF18)</f>
        <v>20.2</v>
      </c>
      <c r="AI18" s="65">
        <f t="shared" ref="AI18" si="12">COUNTIF(B18:AF18,"=0,0")</f>
        <v>25</v>
      </c>
      <c r="AJ18" s="11" t="s">
        <v>34</v>
      </c>
    </row>
    <row r="19" spans="1:37" x14ac:dyDescent="0.2">
      <c r="A19" s="56" t="s">
        <v>150</v>
      </c>
      <c r="B19" s="126">
        <v>0</v>
      </c>
      <c r="C19" s="126">
        <v>0</v>
      </c>
      <c r="D19" s="126">
        <v>0</v>
      </c>
      <c r="E19" s="126">
        <v>0</v>
      </c>
      <c r="F19" s="126">
        <v>0</v>
      </c>
      <c r="G19" s="126">
        <v>0</v>
      </c>
      <c r="H19" s="126">
        <v>0</v>
      </c>
      <c r="I19" s="126">
        <v>0</v>
      </c>
      <c r="J19" s="126">
        <v>0</v>
      </c>
      <c r="K19" s="126">
        <v>0</v>
      </c>
      <c r="L19" s="126">
        <v>0</v>
      </c>
      <c r="M19" s="126">
        <v>0.4</v>
      </c>
      <c r="N19" s="126">
        <v>27.599999999999998</v>
      </c>
      <c r="O19" s="126">
        <v>2.4</v>
      </c>
      <c r="P19" s="126">
        <v>18.399999999999999</v>
      </c>
      <c r="Q19" s="126">
        <v>1.5999999999999999</v>
      </c>
      <c r="R19" s="126">
        <v>0</v>
      </c>
      <c r="S19" s="126">
        <v>0.2</v>
      </c>
      <c r="T19" s="126">
        <v>0</v>
      </c>
      <c r="U19" s="126">
        <v>0</v>
      </c>
      <c r="V19" s="126">
        <v>0</v>
      </c>
      <c r="W19" s="126">
        <v>0</v>
      </c>
      <c r="X19" s="126">
        <v>0</v>
      </c>
      <c r="Y19" s="126">
        <v>0</v>
      </c>
      <c r="Z19" s="126">
        <v>0</v>
      </c>
      <c r="AA19" s="126">
        <v>0</v>
      </c>
      <c r="AB19" s="126">
        <v>0</v>
      </c>
      <c r="AC19" s="126">
        <v>0</v>
      </c>
      <c r="AD19" s="126">
        <v>3.4000000000000004</v>
      </c>
      <c r="AE19" s="126">
        <v>0.2</v>
      </c>
      <c r="AF19" s="126">
        <v>1.2</v>
      </c>
      <c r="AG19" s="13">
        <f t="shared" si="4"/>
        <v>55.400000000000006</v>
      </c>
      <c r="AH19" s="14">
        <f t="shared" si="5"/>
        <v>27.599999999999998</v>
      </c>
      <c r="AI19" s="65">
        <f t="shared" si="6"/>
        <v>22</v>
      </c>
      <c r="AK19" s="11" t="s">
        <v>34</v>
      </c>
    </row>
    <row r="20" spans="1:37" x14ac:dyDescent="0.2">
      <c r="A20" s="56" t="s">
        <v>124</v>
      </c>
      <c r="B20" s="126">
        <v>0</v>
      </c>
      <c r="C20" s="126">
        <v>0</v>
      </c>
      <c r="D20" s="126">
        <v>0</v>
      </c>
      <c r="E20" s="126">
        <v>0</v>
      </c>
      <c r="F20" s="126">
        <v>0</v>
      </c>
      <c r="G20" s="126">
        <v>0</v>
      </c>
      <c r="H20" s="126">
        <v>0</v>
      </c>
      <c r="I20" s="126">
        <v>0</v>
      </c>
      <c r="J20" s="126">
        <v>0</v>
      </c>
      <c r="K20" s="126">
        <v>0</v>
      </c>
      <c r="L20" s="126">
        <v>0</v>
      </c>
      <c r="M20" s="126">
        <v>6.6</v>
      </c>
      <c r="N20" s="126">
        <v>23</v>
      </c>
      <c r="O20" s="126">
        <v>10.4</v>
      </c>
      <c r="P20" s="126">
        <v>1.4</v>
      </c>
      <c r="Q20" s="126">
        <v>10.8</v>
      </c>
      <c r="R20" s="126">
        <v>0</v>
      </c>
      <c r="S20" s="126">
        <v>10.199999999999999</v>
      </c>
      <c r="T20" s="126">
        <v>0</v>
      </c>
      <c r="U20" s="126">
        <v>0</v>
      </c>
      <c r="V20" s="126">
        <v>0</v>
      </c>
      <c r="W20" s="126">
        <v>0</v>
      </c>
      <c r="X20" s="126">
        <v>0</v>
      </c>
      <c r="Y20" s="126">
        <v>0</v>
      </c>
      <c r="Z20" s="126">
        <v>0</v>
      </c>
      <c r="AA20" s="126">
        <v>0</v>
      </c>
      <c r="AB20" s="126">
        <v>0</v>
      </c>
      <c r="AC20" s="126">
        <v>0</v>
      </c>
      <c r="AD20" s="126" t="s">
        <v>203</v>
      </c>
      <c r="AE20" s="126" t="s">
        <v>203</v>
      </c>
      <c r="AF20" s="126" t="s">
        <v>203</v>
      </c>
      <c r="AG20" s="13">
        <f t="shared" si="4"/>
        <v>62.400000000000006</v>
      </c>
      <c r="AH20" s="14">
        <f t="shared" si="5"/>
        <v>23</v>
      </c>
      <c r="AI20" s="65">
        <f t="shared" si="6"/>
        <v>22</v>
      </c>
    </row>
    <row r="21" spans="1:37" x14ac:dyDescent="0.2">
      <c r="A21" s="56" t="s">
        <v>5</v>
      </c>
      <c r="B21" s="126">
        <v>0</v>
      </c>
      <c r="C21" s="126">
        <v>0</v>
      </c>
      <c r="D21" s="126">
        <v>0</v>
      </c>
      <c r="E21" s="126">
        <v>0</v>
      </c>
      <c r="F21" s="126">
        <v>42</v>
      </c>
      <c r="G21" s="126">
        <v>0</v>
      </c>
      <c r="H21" s="126">
        <v>0</v>
      </c>
      <c r="I21" s="126">
        <v>0</v>
      </c>
      <c r="J21" s="126">
        <v>0</v>
      </c>
      <c r="K21" s="126">
        <v>0</v>
      </c>
      <c r="L21" s="126">
        <v>0</v>
      </c>
      <c r="M21" s="126">
        <v>0</v>
      </c>
      <c r="N21" s="126">
        <v>7.6000000000000005</v>
      </c>
      <c r="O21" s="126">
        <v>0</v>
      </c>
      <c r="P21" s="126" t="s">
        <v>203</v>
      </c>
      <c r="Q21" s="126" t="s">
        <v>203</v>
      </c>
      <c r="R21" s="126" t="s">
        <v>203</v>
      </c>
      <c r="S21" s="126" t="s">
        <v>203</v>
      </c>
      <c r="T21" s="126" t="s">
        <v>203</v>
      </c>
      <c r="U21" s="126" t="s">
        <v>203</v>
      </c>
      <c r="V21" s="126">
        <v>0</v>
      </c>
      <c r="W21" s="126">
        <v>0</v>
      </c>
      <c r="X21" s="126">
        <v>0</v>
      </c>
      <c r="Y21" s="126">
        <v>0</v>
      </c>
      <c r="Z21" s="126">
        <v>0</v>
      </c>
      <c r="AA21" s="126" t="s">
        <v>203</v>
      </c>
      <c r="AB21" s="126" t="s">
        <v>203</v>
      </c>
      <c r="AC21" s="126" t="s">
        <v>203</v>
      </c>
      <c r="AD21" s="126" t="s">
        <v>203</v>
      </c>
      <c r="AE21" s="126" t="s">
        <v>203</v>
      </c>
      <c r="AF21" s="126" t="s">
        <v>203</v>
      </c>
      <c r="AG21" s="13">
        <f t="shared" si="4"/>
        <v>49.6</v>
      </c>
      <c r="AH21" s="14">
        <f t="shared" si="5"/>
        <v>42</v>
      </c>
      <c r="AI21" s="65">
        <f t="shared" si="6"/>
        <v>17</v>
      </c>
    </row>
    <row r="22" spans="1:37" x14ac:dyDescent="0.2">
      <c r="A22" s="56" t="s">
        <v>151</v>
      </c>
      <c r="B22" s="126">
        <v>0</v>
      </c>
      <c r="C22" s="126">
        <v>0.8</v>
      </c>
      <c r="D22" s="126">
        <v>0</v>
      </c>
      <c r="E22" s="126">
        <v>0</v>
      </c>
      <c r="F22" s="126">
        <v>0</v>
      </c>
      <c r="G22" s="126">
        <v>0</v>
      </c>
      <c r="H22" s="126">
        <v>0</v>
      </c>
      <c r="I22" s="126">
        <v>0</v>
      </c>
      <c r="J22" s="126">
        <v>0</v>
      </c>
      <c r="K22" s="126">
        <v>0</v>
      </c>
      <c r="L22" s="126">
        <v>0</v>
      </c>
      <c r="M22" s="126">
        <v>25.999999999999996</v>
      </c>
      <c r="N22" s="126">
        <v>9</v>
      </c>
      <c r="O22" s="126">
        <v>49.999999999999993</v>
      </c>
      <c r="P22" s="126">
        <v>0.2</v>
      </c>
      <c r="Q22" s="126">
        <v>14.8</v>
      </c>
      <c r="R22" s="126">
        <v>32.4</v>
      </c>
      <c r="S22" s="126">
        <v>0.2</v>
      </c>
      <c r="T22" s="126">
        <v>5.2</v>
      </c>
      <c r="U22" s="126">
        <v>0</v>
      </c>
      <c r="V22" s="126">
        <v>0</v>
      </c>
      <c r="W22" s="126">
        <v>0.2</v>
      </c>
      <c r="X22" s="126">
        <v>0.60000000000000009</v>
      </c>
      <c r="Y22" s="126">
        <v>0</v>
      </c>
      <c r="Z22" s="126">
        <v>0</v>
      </c>
      <c r="AA22" s="126">
        <v>0</v>
      </c>
      <c r="AB22" s="126">
        <v>0.2</v>
      </c>
      <c r="AC22" s="126">
        <v>0</v>
      </c>
      <c r="AD22" s="126">
        <v>0</v>
      </c>
      <c r="AE22" s="126">
        <v>12.2</v>
      </c>
      <c r="AF22" s="126">
        <v>7.6</v>
      </c>
      <c r="AG22" s="13">
        <f t="shared" si="4"/>
        <v>159.39999999999992</v>
      </c>
      <c r="AH22" s="14">
        <f t="shared" si="5"/>
        <v>49.999999999999993</v>
      </c>
      <c r="AI22" s="65">
        <f t="shared" si="6"/>
        <v>17</v>
      </c>
    </row>
    <row r="23" spans="1:37" x14ac:dyDescent="0.2">
      <c r="A23" s="56" t="s">
        <v>6</v>
      </c>
      <c r="B23" s="114" t="s">
        <v>203</v>
      </c>
      <c r="C23" s="114" t="s">
        <v>203</v>
      </c>
      <c r="D23" s="114" t="s">
        <v>203</v>
      </c>
      <c r="E23" s="114" t="s">
        <v>203</v>
      </c>
      <c r="F23" s="114" t="s">
        <v>203</v>
      </c>
      <c r="G23" s="114" t="s">
        <v>203</v>
      </c>
      <c r="H23" s="114" t="s">
        <v>203</v>
      </c>
      <c r="I23" s="114" t="s">
        <v>203</v>
      </c>
      <c r="J23" s="114" t="s">
        <v>203</v>
      </c>
      <c r="K23" s="114" t="s">
        <v>203</v>
      </c>
      <c r="L23" s="114" t="s">
        <v>203</v>
      </c>
      <c r="M23" s="114" t="s">
        <v>203</v>
      </c>
      <c r="N23" s="114" t="s">
        <v>203</v>
      </c>
      <c r="O23" s="114" t="s">
        <v>203</v>
      </c>
      <c r="P23" s="114" t="s">
        <v>203</v>
      </c>
      <c r="Q23" s="114" t="s">
        <v>203</v>
      </c>
      <c r="R23" s="114" t="s">
        <v>203</v>
      </c>
      <c r="S23" s="114" t="s">
        <v>203</v>
      </c>
      <c r="T23" s="114" t="s">
        <v>203</v>
      </c>
      <c r="U23" s="114" t="s">
        <v>203</v>
      </c>
      <c r="V23" s="114" t="s">
        <v>203</v>
      </c>
      <c r="W23" s="114" t="s">
        <v>203</v>
      </c>
      <c r="X23" s="114" t="s">
        <v>203</v>
      </c>
      <c r="Y23" s="114" t="s">
        <v>203</v>
      </c>
      <c r="Z23" s="114" t="s">
        <v>203</v>
      </c>
      <c r="AA23" s="114" t="s">
        <v>203</v>
      </c>
      <c r="AB23" s="114" t="s">
        <v>203</v>
      </c>
      <c r="AC23" s="114" t="s">
        <v>203</v>
      </c>
      <c r="AD23" s="114" t="s">
        <v>203</v>
      </c>
      <c r="AE23" s="114" t="s">
        <v>203</v>
      </c>
      <c r="AF23" s="114" t="s">
        <v>203</v>
      </c>
      <c r="AG23" s="13" t="s">
        <v>203</v>
      </c>
      <c r="AH23" s="14" t="s">
        <v>203</v>
      </c>
      <c r="AI23" s="65" t="s">
        <v>203</v>
      </c>
      <c r="AJ23" s="11" t="s">
        <v>34</v>
      </c>
    </row>
    <row r="24" spans="1:37" x14ac:dyDescent="0.2">
      <c r="A24" s="56" t="s">
        <v>7</v>
      </c>
      <c r="B24" s="114" t="s">
        <v>203</v>
      </c>
      <c r="C24" s="114" t="s">
        <v>203</v>
      </c>
      <c r="D24" s="114" t="s">
        <v>203</v>
      </c>
      <c r="E24" s="114" t="s">
        <v>203</v>
      </c>
      <c r="F24" s="114" t="s">
        <v>203</v>
      </c>
      <c r="G24" s="114" t="s">
        <v>203</v>
      </c>
      <c r="H24" s="114" t="s">
        <v>203</v>
      </c>
      <c r="I24" s="114" t="s">
        <v>203</v>
      </c>
      <c r="J24" s="114" t="s">
        <v>203</v>
      </c>
      <c r="K24" s="114" t="s">
        <v>203</v>
      </c>
      <c r="L24" s="114" t="s">
        <v>203</v>
      </c>
      <c r="M24" s="114" t="s">
        <v>203</v>
      </c>
      <c r="N24" s="114" t="s">
        <v>203</v>
      </c>
      <c r="O24" s="114" t="s">
        <v>203</v>
      </c>
      <c r="P24" s="114" t="s">
        <v>203</v>
      </c>
      <c r="Q24" s="114" t="s">
        <v>203</v>
      </c>
      <c r="R24" s="114" t="s">
        <v>203</v>
      </c>
      <c r="S24" s="114" t="s">
        <v>203</v>
      </c>
      <c r="T24" s="114" t="s">
        <v>203</v>
      </c>
      <c r="U24" s="114" t="s">
        <v>203</v>
      </c>
      <c r="V24" s="114" t="s">
        <v>203</v>
      </c>
      <c r="W24" s="114" t="s">
        <v>203</v>
      </c>
      <c r="X24" s="114" t="s">
        <v>203</v>
      </c>
      <c r="Y24" s="114" t="s">
        <v>203</v>
      </c>
      <c r="Z24" s="114" t="s">
        <v>203</v>
      </c>
      <c r="AA24" s="114" t="s">
        <v>203</v>
      </c>
      <c r="AB24" s="114" t="s">
        <v>203</v>
      </c>
      <c r="AC24" s="114" t="s">
        <v>203</v>
      </c>
      <c r="AD24" s="114" t="s">
        <v>203</v>
      </c>
      <c r="AE24" s="114" t="s">
        <v>203</v>
      </c>
      <c r="AF24" s="114" t="s">
        <v>203</v>
      </c>
      <c r="AG24" s="13" t="s">
        <v>203</v>
      </c>
      <c r="AH24" s="14" t="s">
        <v>203</v>
      </c>
      <c r="AI24" s="65" t="s">
        <v>203</v>
      </c>
    </row>
    <row r="25" spans="1:37" x14ac:dyDescent="0.2">
      <c r="A25" s="56" t="s">
        <v>152</v>
      </c>
      <c r="B25" s="126">
        <v>0</v>
      </c>
      <c r="C25" s="126">
        <v>0</v>
      </c>
      <c r="D25" s="126">
        <v>0</v>
      </c>
      <c r="E25" s="126">
        <v>0</v>
      </c>
      <c r="F25" s="126">
        <v>0</v>
      </c>
      <c r="G25" s="126">
        <v>0</v>
      </c>
      <c r="H25" s="126">
        <v>0</v>
      </c>
      <c r="I25" s="126">
        <v>0</v>
      </c>
      <c r="J25" s="126">
        <v>0</v>
      </c>
      <c r="K25" s="126">
        <v>0</v>
      </c>
      <c r="L25" s="126">
        <v>0</v>
      </c>
      <c r="M25" s="126">
        <v>9.1999999999999993</v>
      </c>
      <c r="N25" s="126">
        <v>15.6</v>
      </c>
      <c r="O25" s="126">
        <v>1.6</v>
      </c>
      <c r="P25" s="126">
        <v>15.8</v>
      </c>
      <c r="Q25" s="126">
        <v>0.60000000000000009</v>
      </c>
      <c r="R25" s="126">
        <v>1.2</v>
      </c>
      <c r="S25" s="126">
        <v>9.4</v>
      </c>
      <c r="T25" s="126">
        <v>0</v>
      </c>
      <c r="U25" s="126">
        <v>0</v>
      </c>
      <c r="V25" s="126">
        <v>0</v>
      </c>
      <c r="W25" s="126">
        <v>0</v>
      </c>
      <c r="X25" s="126">
        <v>10.799999999999999</v>
      </c>
      <c r="Y25" s="126">
        <v>16.599999999999998</v>
      </c>
      <c r="Z25" s="126">
        <v>0</v>
      </c>
      <c r="AA25" s="126">
        <v>0</v>
      </c>
      <c r="AB25" s="126">
        <v>0</v>
      </c>
      <c r="AC25" s="126">
        <v>1.2</v>
      </c>
      <c r="AD25" s="126">
        <v>78.199999999999989</v>
      </c>
      <c r="AE25" s="126">
        <v>0</v>
      </c>
      <c r="AF25" s="126">
        <v>8.6</v>
      </c>
      <c r="AG25" s="13">
        <f t="shared" si="4"/>
        <v>168.79999999999998</v>
      </c>
      <c r="AH25" s="14">
        <f t="shared" si="5"/>
        <v>78.199999999999989</v>
      </c>
      <c r="AI25" s="65">
        <f t="shared" si="6"/>
        <v>19</v>
      </c>
    </row>
    <row r="26" spans="1:37" x14ac:dyDescent="0.2">
      <c r="A26" s="56" t="s">
        <v>8</v>
      </c>
      <c r="B26" s="126">
        <v>0</v>
      </c>
      <c r="C26" s="126">
        <v>0</v>
      </c>
      <c r="D26" s="126">
        <v>0</v>
      </c>
      <c r="E26" s="126">
        <v>0</v>
      </c>
      <c r="F26" s="126">
        <v>0</v>
      </c>
      <c r="G26" s="126">
        <v>0</v>
      </c>
      <c r="H26" s="126">
        <v>0</v>
      </c>
      <c r="I26" s="126">
        <v>0</v>
      </c>
      <c r="J26" s="126">
        <v>0</v>
      </c>
      <c r="K26" s="126">
        <v>0</v>
      </c>
      <c r="L26" s="126">
        <v>0</v>
      </c>
      <c r="M26" s="126">
        <v>1.6</v>
      </c>
      <c r="N26" s="126">
        <v>2.4000000000000004</v>
      </c>
      <c r="O26" s="126">
        <v>4.0000000000000009</v>
      </c>
      <c r="P26" s="126">
        <v>25.6</v>
      </c>
      <c r="Q26" s="126">
        <v>0</v>
      </c>
      <c r="R26" s="126">
        <v>0</v>
      </c>
      <c r="S26" s="126">
        <v>0</v>
      </c>
      <c r="T26" s="126">
        <v>0</v>
      </c>
      <c r="U26" s="126">
        <v>0</v>
      </c>
      <c r="V26" s="126">
        <v>0</v>
      </c>
      <c r="W26" s="126">
        <v>0</v>
      </c>
      <c r="X26" s="126">
        <v>8.3999999999999986</v>
      </c>
      <c r="Y26" s="126">
        <v>0</v>
      </c>
      <c r="Z26" s="126">
        <v>0</v>
      </c>
      <c r="AA26" s="126">
        <v>0</v>
      </c>
      <c r="AB26" s="126">
        <v>0</v>
      </c>
      <c r="AC26" s="126">
        <v>0</v>
      </c>
      <c r="AD26" s="126">
        <v>0</v>
      </c>
      <c r="AE26" s="126">
        <v>0</v>
      </c>
      <c r="AF26" s="126">
        <v>0.8</v>
      </c>
      <c r="AG26" s="13">
        <f t="shared" si="4"/>
        <v>42.8</v>
      </c>
      <c r="AH26" s="14">
        <f t="shared" si="5"/>
        <v>25.6</v>
      </c>
      <c r="AI26" s="65">
        <f t="shared" si="6"/>
        <v>25</v>
      </c>
    </row>
    <row r="27" spans="1:37" x14ac:dyDescent="0.2">
      <c r="A27" s="56" t="s">
        <v>137</v>
      </c>
      <c r="B27" s="126">
        <v>0</v>
      </c>
      <c r="C27" s="126">
        <v>0</v>
      </c>
      <c r="D27" s="126">
        <v>0</v>
      </c>
      <c r="E27" s="126">
        <v>0</v>
      </c>
      <c r="F27" s="126">
        <v>0</v>
      </c>
      <c r="G27" s="126">
        <v>0</v>
      </c>
      <c r="H27" s="126">
        <v>0</v>
      </c>
      <c r="I27" s="126">
        <v>0</v>
      </c>
      <c r="J27" s="126">
        <v>0</v>
      </c>
      <c r="K27" s="126">
        <v>0</v>
      </c>
      <c r="L27" s="126">
        <v>0</v>
      </c>
      <c r="M27" s="126">
        <v>1.7999999999999998</v>
      </c>
      <c r="N27" s="126">
        <v>6.8</v>
      </c>
      <c r="O27" s="126">
        <v>21.4</v>
      </c>
      <c r="P27" s="126">
        <v>18.2</v>
      </c>
      <c r="Q27" s="126">
        <v>29.999999999999996</v>
      </c>
      <c r="R27" s="126">
        <v>0</v>
      </c>
      <c r="S27" s="126">
        <v>26.200000000000003</v>
      </c>
      <c r="T27" s="126">
        <v>0</v>
      </c>
      <c r="U27" s="126">
        <v>0</v>
      </c>
      <c r="V27" s="126">
        <v>0</v>
      </c>
      <c r="W27" s="126">
        <v>0</v>
      </c>
      <c r="X27" s="126">
        <v>3</v>
      </c>
      <c r="Y27" s="126">
        <v>0.6</v>
      </c>
      <c r="Z27" s="126">
        <v>0</v>
      </c>
      <c r="AA27" s="126">
        <v>0</v>
      </c>
      <c r="AB27" s="126">
        <v>0</v>
      </c>
      <c r="AC27" s="126">
        <v>0</v>
      </c>
      <c r="AD27" s="126">
        <v>4.4000000000000004</v>
      </c>
      <c r="AE27" s="126">
        <v>3.2</v>
      </c>
      <c r="AF27" s="126">
        <v>0</v>
      </c>
      <c r="AG27" s="13">
        <f t="shared" si="4"/>
        <v>115.60000000000001</v>
      </c>
      <c r="AH27" s="14">
        <f t="shared" si="5"/>
        <v>29.999999999999996</v>
      </c>
      <c r="AI27" s="65">
        <f t="shared" si="6"/>
        <v>21</v>
      </c>
      <c r="AK27" s="11" t="s">
        <v>34</v>
      </c>
    </row>
    <row r="28" spans="1:37" x14ac:dyDescent="0.2">
      <c r="A28" s="56" t="s">
        <v>20</v>
      </c>
      <c r="B28" s="114" t="s">
        <v>203</v>
      </c>
      <c r="C28" s="114" t="s">
        <v>203</v>
      </c>
      <c r="D28" s="114" t="s">
        <v>203</v>
      </c>
      <c r="E28" s="114" t="s">
        <v>203</v>
      </c>
      <c r="F28" s="114" t="s">
        <v>203</v>
      </c>
      <c r="G28" s="114" t="s">
        <v>203</v>
      </c>
      <c r="H28" s="114" t="s">
        <v>203</v>
      </c>
      <c r="I28" s="114" t="s">
        <v>203</v>
      </c>
      <c r="J28" s="114" t="s">
        <v>203</v>
      </c>
      <c r="K28" s="114" t="s">
        <v>203</v>
      </c>
      <c r="L28" s="114" t="s">
        <v>203</v>
      </c>
      <c r="M28" s="114" t="s">
        <v>203</v>
      </c>
      <c r="N28" s="114" t="s">
        <v>203</v>
      </c>
      <c r="O28" s="114" t="s">
        <v>203</v>
      </c>
      <c r="P28" s="114" t="s">
        <v>203</v>
      </c>
      <c r="Q28" s="114" t="s">
        <v>203</v>
      </c>
      <c r="R28" s="114" t="s">
        <v>203</v>
      </c>
      <c r="S28" s="114" t="s">
        <v>203</v>
      </c>
      <c r="T28" s="114" t="s">
        <v>203</v>
      </c>
      <c r="U28" s="114" t="s">
        <v>203</v>
      </c>
      <c r="V28" s="114" t="s">
        <v>203</v>
      </c>
      <c r="W28" s="114" t="s">
        <v>203</v>
      </c>
      <c r="X28" s="114" t="s">
        <v>203</v>
      </c>
      <c r="Y28" s="114" t="s">
        <v>203</v>
      </c>
      <c r="Z28" s="114" t="s">
        <v>203</v>
      </c>
      <c r="AA28" s="114" t="s">
        <v>203</v>
      </c>
      <c r="AB28" s="114" t="s">
        <v>203</v>
      </c>
      <c r="AC28" s="114" t="s">
        <v>203</v>
      </c>
      <c r="AD28" s="114" t="s">
        <v>203</v>
      </c>
      <c r="AE28" s="114" t="s">
        <v>203</v>
      </c>
      <c r="AF28" s="114" t="s">
        <v>203</v>
      </c>
      <c r="AG28" s="13" t="s">
        <v>203</v>
      </c>
      <c r="AH28" s="14" t="s">
        <v>203</v>
      </c>
      <c r="AI28" s="65" t="s">
        <v>203</v>
      </c>
    </row>
    <row r="29" spans="1:37" x14ac:dyDescent="0.2">
      <c r="A29" s="56" t="s">
        <v>9</v>
      </c>
      <c r="B29" s="114" t="s">
        <v>203</v>
      </c>
      <c r="C29" s="114" t="s">
        <v>203</v>
      </c>
      <c r="D29" s="114" t="s">
        <v>203</v>
      </c>
      <c r="E29" s="114" t="s">
        <v>203</v>
      </c>
      <c r="F29" s="114" t="s">
        <v>203</v>
      </c>
      <c r="G29" s="114" t="s">
        <v>203</v>
      </c>
      <c r="H29" s="114" t="s">
        <v>203</v>
      </c>
      <c r="I29" s="114" t="s">
        <v>203</v>
      </c>
      <c r="J29" s="114" t="s">
        <v>203</v>
      </c>
      <c r="K29" s="114" t="s">
        <v>203</v>
      </c>
      <c r="L29" s="114" t="s">
        <v>203</v>
      </c>
      <c r="M29" s="114" t="s">
        <v>203</v>
      </c>
      <c r="N29" s="114" t="s">
        <v>203</v>
      </c>
      <c r="O29" s="114" t="s">
        <v>203</v>
      </c>
      <c r="P29" s="114" t="s">
        <v>203</v>
      </c>
      <c r="Q29" s="114" t="s">
        <v>203</v>
      </c>
      <c r="R29" s="114" t="s">
        <v>203</v>
      </c>
      <c r="S29" s="114" t="s">
        <v>203</v>
      </c>
      <c r="T29" s="114" t="s">
        <v>203</v>
      </c>
      <c r="U29" s="114" t="s">
        <v>203</v>
      </c>
      <c r="V29" s="114" t="s">
        <v>203</v>
      </c>
      <c r="W29" s="114" t="s">
        <v>203</v>
      </c>
      <c r="X29" s="114" t="s">
        <v>203</v>
      </c>
      <c r="Y29" s="114" t="s">
        <v>203</v>
      </c>
      <c r="Z29" s="114" t="s">
        <v>203</v>
      </c>
      <c r="AA29" s="114" t="s">
        <v>203</v>
      </c>
      <c r="AB29" s="114" t="s">
        <v>203</v>
      </c>
      <c r="AC29" s="114" t="s">
        <v>203</v>
      </c>
      <c r="AD29" s="114" t="s">
        <v>203</v>
      </c>
      <c r="AE29" s="114" t="s">
        <v>203</v>
      </c>
      <c r="AF29" s="114" t="s">
        <v>203</v>
      </c>
      <c r="AG29" s="13" t="s">
        <v>203</v>
      </c>
      <c r="AH29" s="14" t="s">
        <v>203</v>
      </c>
      <c r="AI29" s="65" t="s">
        <v>203</v>
      </c>
    </row>
    <row r="30" spans="1:37" s="5" customFormat="1" ht="17.100000000000001" customHeight="1" x14ac:dyDescent="0.2">
      <c r="A30" s="57" t="s">
        <v>22</v>
      </c>
      <c r="B30" s="12">
        <f t="shared" ref="B30:AH30" si="13">MAX(B5:B29)</f>
        <v>0.60000000000000009</v>
      </c>
      <c r="C30" s="12">
        <f t="shared" si="13"/>
        <v>28.8</v>
      </c>
      <c r="D30" s="12">
        <f t="shared" si="13"/>
        <v>23.2</v>
      </c>
      <c r="E30" s="12">
        <f t="shared" si="13"/>
        <v>0</v>
      </c>
      <c r="F30" s="12">
        <f t="shared" si="13"/>
        <v>42</v>
      </c>
      <c r="G30" s="12">
        <f t="shared" si="13"/>
        <v>0</v>
      </c>
      <c r="H30" s="12">
        <f t="shared" si="13"/>
        <v>0</v>
      </c>
      <c r="I30" s="12">
        <f t="shared" si="13"/>
        <v>0</v>
      </c>
      <c r="J30" s="12">
        <f t="shared" si="13"/>
        <v>0</v>
      </c>
      <c r="K30" s="12">
        <f t="shared" si="13"/>
        <v>0</v>
      </c>
      <c r="L30" s="12">
        <f t="shared" si="13"/>
        <v>0</v>
      </c>
      <c r="M30" s="12">
        <f t="shared" si="13"/>
        <v>38.599999999999994</v>
      </c>
      <c r="N30" s="12">
        <f t="shared" si="13"/>
        <v>32.4</v>
      </c>
      <c r="O30" s="12">
        <f t="shared" si="13"/>
        <v>49.999999999999993</v>
      </c>
      <c r="P30" s="12">
        <f t="shared" si="13"/>
        <v>31.2</v>
      </c>
      <c r="Q30" s="12">
        <f t="shared" si="13"/>
        <v>29.999999999999996</v>
      </c>
      <c r="R30" s="12">
        <f t="shared" si="13"/>
        <v>32.4</v>
      </c>
      <c r="S30" s="12">
        <f t="shared" si="13"/>
        <v>28.6</v>
      </c>
      <c r="T30" s="12">
        <f t="shared" si="13"/>
        <v>9.2000000000000011</v>
      </c>
      <c r="U30" s="12">
        <f t="shared" si="13"/>
        <v>0.4</v>
      </c>
      <c r="V30" s="12">
        <f t="shared" si="13"/>
        <v>2.6</v>
      </c>
      <c r="W30" s="12">
        <f t="shared" si="13"/>
        <v>1.8</v>
      </c>
      <c r="X30" s="12">
        <f t="shared" si="13"/>
        <v>10.799999999999999</v>
      </c>
      <c r="Y30" s="12">
        <f t="shared" si="13"/>
        <v>16.599999999999998</v>
      </c>
      <c r="Z30" s="12">
        <f t="shared" si="13"/>
        <v>0</v>
      </c>
      <c r="AA30" s="12">
        <f t="shared" si="13"/>
        <v>4.4000000000000004</v>
      </c>
      <c r="AB30" s="12">
        <f t="shared" si="13"/>
        <v>0.2</v>
      </c>
      <c r="AC30" s="12">
        <f t="shared" si="13"/>
        <v>1.2</v>
      </c>
      <c r="AD30" s="12">
        <f t="shared" si="13"/>
        <v>78.199999999999989</v>
      </c>
      <c r="AE30" s="12">
        <f t="shared" si="13"/>
        <v>12.2</v>
      </c>
      <c r="AF30" s="12">
        <f t="shared" si="13"/>
        <v>20.2</v>
      </c>
      <c r="AG30" s="118">
        <f t="shared" si="13"/>
        <v>193.8</v>
      </c>
      <c r="AH30" s="120">
        <f t="shared" si="13"/>
        <v>78.199999999999989</v>
      </c>
      <c r="AI30" s="186"/>
    </row>
    <row r="31" spans="1:37" s="8" customFormat="1" x14ac:dyDescent="0.2">
      <c r="A31" s="122" t="s">
        <v>23</v>
      </c>
      <c r="B31" s="116">
        <f t="shared" ref="B31:AG31" si="14">SUM(B5:B29)</f>
        <v>1.2000000000000002</v>
      </c>
      <c r="C31" s="116">
        <f t="shared" si="14"/>
        <v>32</v>
      </c>
      <c r="D31" s="116">
        <f t="shared" si="14"/>
        <v>23.2</v>
      </c>
      <c r="E31" s="116">
        <f t="shared" si="14"/>
        <v>0</v>
      </c>
      <c r="F31" s="116">
        <f t="shared" si="14"/>
        <v>42</v>
      </c>
      <c r="G31" s="116">
        <f t="shared" si="14"/>
        <v>0</v>
      </c>
      <c r="H31" s="116">
        <f t="shared" si="14"/>
        <v>0</v>
      </c>
      <c r="I31" s="116">
        <f t="shared" si="14"/>
        <v>0</v>
      </c>
      <c r="J31" s="116">
        <f t="shared" si="14"/>
        <v>0</v>
      </c>
      <c r="K31" s="116">
        <f t="shared" si="14"/>
        <v>0</v>
      </c>
      <c r="L31" s="116">
        <f t="shared" si="14"/>
        <v>0</v>
      </c>
      <c r="M31" s="116">
        <f t="shared" si="14"/>
        <v>108.39999999999999</v>
      </c>
      <c r="N31" s="116">
        <f t="shared" si="14"/>
        <v>201.2</v>
      </c>
      <c r="O31" s="116">
        <f t="shared" si="14"/>
        <v>129</v>
      </c>
      <c r="P31" s="116">
        <f t="shared" si="14"/>
        <v>147.6</v>
      </c>
      <c r="Q31" s="116">
        <f t="shared" si="14"/>
        <v>91.999999999999986</v>
      </c>
      <c r="R31" s="116">
        <f t="shared" si="14"/>
        <v>45</v>
      </c>
      <c r="S31" s="116">
        <f t="shared" si="14"/>
        <v>79</v>
      </c>
      <c r="T31" s="116">
        <f t="shared" si="14"/>
        <v>17</v>
      </c>
      <c r="U31" s="116">
        <f t="shared" si="14"/>
        <v>0.4</v>
      </c>
      <c r="V31" s="116">
        <f t="shared" si="14"/>
        <v>3.6</v>
      </c>
      <c r="W31" s="116">
        <f t="shared" si="14"/>
        <v>2.4000000000000004</v>
      </c>
      <c r="X31" s="116">
        <f t="shared" si="14"/>
        <v>36.799999999999997</v>
      </c>
      <c r="Y31" s="116">
        <f t="shared" si="14"/>
        <v>57.4</v>
      </c>
      <c r="Z31" s="116">
        <f t="shared" si="14"/>
        <v>0</v>
      </c>
      <c r="AA31" s="116">
        <f t="shared" si="14"/>
        <v>9.4000000000000021</v>
      </c>
      <c r="AB31" s="116">
        <f t="shared" si="14"/>
        <v>0.4</v>
      </c>
      <c r="AC31" s="116">
        <f t="shared" si="14"/>
        <v>2</v>
      </c>
      <c r="AD31" s="116">
        <f t="shared" si="14"/>
        <v>168.79999999999998</v>
      </c>
      <c r="AE31" s="116">
        <f t="shared" si="14"/>
        <v>21.599999999999998</v>
      </c>
      <c r="AF31" s="116">
        <f t="shared" si="14"/>
        <v>51.800000000000004</v>
      </c>
      <c r="AG31" s="123">
        <f t="shared" si="14"/>
        <v>1272.1999999999996</v>
      </c>
      <c r="AH31" s="124"/>
      <c r="AI31" s="187"/>
    </row>
    <row r="32" spans="1:37" x14ac:dyDescent="0.2">
      <c r="A32" s="45"/>
      <c r="B32" s="46"/>
      <c r="C32" s="46"/>
      <c r="D32" s="46" t="s">
        <v>85</v>
      </c>
      <c r="E32" s="46"/>
      <c r="F32" s="46"/>
      <c r="G32" s="46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53"/>
      <c r="AE32" s="59" t="s">
        <v>34</v>
      </c>
      <c r="AF32" s="59"/>
      <c r="AG32" s="50"/>
      <c r="AH32" s="54"/>
      <c r="AI32" s="52"/>
    </row>
    <row r="33" spans="1:39" x14ac:dyDescent="0.2">
      <c r="A33" s="45"/>
      <c r="B33" s="47" t="s">
        <v>86</v>
      </c>
      <c r="C33" s="47"/>
      <c r="D33" s="47"/>
      <c r="E33" s="47"/>
      <c r="F33" s="47"/>
      <c r="G33" s="47"/>
      <c r="H33" s="47"/>
      <c r="I33" s="47"/>
      <c r="J33" s="81"/>
      <c r="K33" s="81"/>
      <c r="L33" s="81"/>
      <c r="M33" s="81" t="s">
        <v>32</v>
      </c>
      <c r="N33" s="81"/>
      <c r="O33" s="81"/>
      <c r="P33" s="81"/>
      <c r="Q33" s="81"/>
      <c r="R33" s="81"/>
      <c r="S33" s="81"/>
      <c r="T33" s="141" t="s">
        <v>208</v>
      </c>
      <c r="U33" s="141"/>
      <c r="V33" s="141"/>
      <c r="W33" s="141"/>
      <c r="X33" s="141"/>
      <c r="Y33" s="81"/>
      <c r="Z33" s="81"/>
      <c r="AA33" s="81"/>
      <c r="AB33" s="81"/>
      <c r="AC33" s="81"/>
      <c r="AD33" s="81"/>
      <c r="AE33" s="81"/>
      <c r="AF33" s="107"/>
      <c r="AG33" s="50"/>
      <c r="AH33" s="81"/>
      <c r="AI33" s="52"/>
    </row>
    <row r="34" spans="1:39" x14ac:dyDescent="0.2">
      <c r="A34" s="48"/>
      <c r="B34" s="81"/>
      <c r="C34" s="81"/>
      <c r="D34" s="81"/>
      <c r="E34" s="81"/>
      <c r="F34" s="81"/>
      <c r="G34" s="81"/>
      <c r="H34" s="81"/>
      <c r="I34" s="81"/>
      <c r="J34" s="82"/>
      <c r="K34" s="82"/>
      <c r="L34" s="82"/>
      <c r="M34" s="82" t="s">
        <v>33</v>
      </c>
      <c r="N34" s="82"/>
      <c r="O34" s="82"/>
      <c r="P34" s="82"/>
      <c r="Q34" s="81"/>
      <c r="R34" s="81"/>
      <c r="S34" s="81"/>
      <c r="T34" s="142" t="s">
        <v>209</v>
      </c>
      <c r="U34" s="142"/>
      <c r="V34" s="142"/>
      <c r="W34" s="142"/>
      <c r="X34" s="142"/>
      <c r="Y34" s="81"/>
      <c r="Z34" s="81"/>
      <c r="AA34" s="81"/>
      <c r="AB34" s="81"/>
      <c r="AC34" s="81"/>
      <c r="AD34" s="53"/>
      <c r="AE34" s="53"/>
      <c r="AF34" s="53"/>
      <c r="AG34" s="50"/>
      <c r="AH34" s="81"/>
      <c r="AI34" s="49"/>
    </row>
    <row r="35" spans="1:39" x14ac:dyDescent="0.2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81"/>
      <c r="L35" s="81"/>
      <c r="M35" s="81"/>
      <c r="N35" s="81"/>
      <c r="O35" s="81"/>
      <c r="P35" s="81"/>
      <c r="Q35" s="81"/>
      <c r="R35" s="81"/>
      <c r="S35" s="81"/>
      <c r="T35" s="121"/>
      <c r="U35" s="121" t="s">
        <v>210</v>
      </c>
      <c r="V35" s="121"/>
      <c r="W35" s="121"/>
      <c r="X35" s="121"/>
      <c r="Y35" s="81"/>
      <c r="Z35" s="81"/>
      <c r="AA35" s="81"/>
      <c r="AB35" s="81"/>
      <c r="AC35" s="81"/>
      <c r="AD35" s="53"/>
      <c r="AE35" s="53"/>
      <c r="AF35" s="53"/>
      <c r="AG35" s="50"/>
      <c r="AH35" s="82"/>
      <c r="AI35" s="49"/>
    </row>
    <row r="36" spans="1:39" x14ac:dyDescent="0.2">
      <c r="A36" s="48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53"/>
      <c r="AF36" s="53"/>
      <c r="AG36" s="50"/>
      <c r="AH36" s="54"/>
      <c r="AI36" s="63"/>
    </row>
    <row r="37" spans="1:39" x14ac:dyDescent="0.2">
      <c r="A37" s="48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54"/>
      <c r="AF37" s="54"/>
      <c r="AG37" s="50"/>
      <c r="AH37" s="54"/>
      <c r="AI37" s="63"/>
    </row>
    <row r="38" spans="1:39" ht="13.5" thickBot="1" x14ac:dyDescent="0.25">
      <c r="A38" s="60"/>
      <c r="B38" s="61"/>
      <c r="C38" s="61"/>
      <c r="D38" s="61"/>
      <c r="E38" s="61"/>
      <c r="F38" s="61"/>
      <c r="G38" s="61" t="s">
        <v>34</v>
      </c>
      <c r="H38" s="61"/>
      <c r="I38" s="61"/>
      <c r="J38" s="61"/>
      <c r="K38" s="61"/>
      <c r="L38" s="61" t="s">
        <v>34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2"/>
      <c r="AH38" s="64"/>
      <c r="AI38" s="55" t="s">
        <v>34</v>
      </c>
    </row>
    <row r="39" spans="1:39" x14ac:dyDescent="0.2">
      <c r="AK39" s="11" t="s">
        <v>34</v>
      </c>
    </row>
    <row r="40" spans="1:39" x14ac:dyDescent="0.2">
      <c r="AI40" s="10" t="s">
        <v>34</v>
      </c>
    </row>
    <row r="41" spans="1:39" x14ac:dyDescent="0.2">
      <c r="G41" s="2" t="s">
        <v>34</v>
      </c>
      <c r="AE41" s="2" t="s">
        <v>34</v>
      </c>
      <c r="AH41" s="119" t="s">
        <v>34</v>
      </c>
      <c r="AI41" s="10" t="s">
        <v>34</v>
      </c>
      <c r="AJ41" s="11" t="s">
        <v>34</v>
      </c>
    </row>
    <row r="42" spans="1:39" x14ac:dyDescent="0.2">
      <c r="Q42" s="2" t="s">
        <v>34</v>
      </c>
      <c r="T42" s="2" t="s">
        <v>34</v>
      </c>
      <c r="V42" s="2" t="s">
        <v>34</v>
      </c>
      <c r="X42" s="2" t="s">
        <v>34</v>
      </c>
      <c r="Z42" s="2" t="s">
        <v>34</v>
      </c>
      <c r="AI42" s="10" t="s">
        <v>34</v>
      </c>
      <c r="AJ42" t="s">
        <v>34</v>
      </c>
    </row>
    <row r="43" spans="1:39" x14ac:dyDescent="0.2">
      <c r="J43" s="2" t="s">
        <v>34</v>
      </c>
      <c r="M43" s="2" t="s">
        <v>34</v>
      </c>
      <c r="P43" s="2" t="s">
        <v>34</v>
      </c>
      <c r="Q43" s="2" t="s">
        <v>34</v>
      </c>
      <c r="R43" s="2" t="s">
        <v>34</v>
      </c>
      <c r="S43" s="2" t="s">
        <v>34</v>
      </c>
      <c r="T43" s="2" t="s">
        <v>34</v>
      </c>
      <c r="W43" s="2" t="s">
        <v>34</v>
      </c>
      <c r="X43" s="2" t="s">
        <v>34</v>
      </c>
      <c r="Z43" s="2" t="s">
        <v>34</v>
      </c>
      <c r="AB43" s="2" t="s">
        <v>34</v>
      </c>
      <c r="AD43" s="2" t="s">
        <v>206</v>
      </c>
      <c r="AI43" s="10" t="s">
        <v>34</v>
      </c>
      <c r="AK43" t="s">
        <v>34</v>
      </c>
    </row>
    <row r="44" spans="1:39" x14ac:dyDescent="0.2">
      <c r="Q44" s="2" t="s">
        <v>34</v>
      </c>
      <c r="S44" s="2" t="s">
        <v>34</v>
      </c>
      <c r="V44" s="2" t="s">
        <v>34</v>
      </c>
      <c r="W44" s="2" t="s">
        <v>34</v>
      </c>
      <c r="AB44" s="2" t="s">
        <v>34</v>
      </c>
      <c r="AC44" s="2" t="s">
        <v>34</v>
      </c>
      <c r="AD44" s="2" t="s">
        <v>34</v>
      </c>
      <c r="AG44" s="7" t="s">
        <v>34</v>
      </c>
      <c r="AH44" s="119" t="s">
        <v>34</v>
      </c>
    </row>
    <row r="45" spans="1:39" x14ac:dyDescent="0.2">
      <c r="J45" s="2" t="s">
        <v>34</v>
      </c>
      <c r="O45" s="2" t="s">
        <v>206</v>
      </c>
      <c r="P45" s="2" t="s">
        <v>34</v>
      </c>
      <c r="S45" s="2" t="s">
        <v>34</v>
      </c>
      <c r="T45" s="2" t="s">
        <v>34</v>
      </c>
      <c r="U45" s="2" t="s">
        <v>34</v>
      </c>
      <c r="V45" s="2" t="s">
        <v>34</v>
      </c>
      <c r="Y45" s="2" t="s">
        <v>34</v>
      </c>
      <c r="Z45" s="2" t="s">
        <v>34</v>
      </c>
      <c r="AI45" s="10" t="s">
        <v>34</v>
      </c>
      <c r="AJ45" s="11" t="s">
        <v>34</v>
      </c>
      <c r="AK45" t="s">
        <v>34</v>
      </c>
      <c r="AM45" s="11" t="s">
        <v>34</v>
      </c>
    </row>
    <row r="46" spans="1:39" x14ac:dyDescent="0.2">
      <c r="K46" s="2" t="s">
        <v>34</v>
      </c>
      <c r="L46" s="2" t="s">
        <v>34</v>
      </c>
      <c r="M46" s="2" t="s">
        <v>34</v>
      </c>
      <c r="P46" s="2" t="s">
        <v>34</v>
      </c>
      <c r="Q46" s="2" t="s">
        <v>34</v>
      </c>
      <c r="S46" s="2" t="s">
        <v>34</v>
      </c>
      <c r="V46" s="2" t="s">
        <v>34</v>
      </c>
      <c r="W46" s="2" t="s">
        <v>34</v>
      </c>
      <c r="Z46" s="2" t="s">
        <v>34</v>
      </c>
      <c r="AB46" s="2" t="s">
        <v>34</v>
      </c>
      <c r="AI46" s="10" t="s">
        <v>34</v>
      </c>
      <c r="AJ46" t="s">
        <v>34</v>
      </c>
    </row>
    <row r="47" spans="1:39" x14ac:dyDescent="0.2">
      <c r="H47" s="2" t="s">
        <v>34</v>
      </c>
      <c r="S47" s="2" t="s">
        <v>34</v>
      </c>
      <c r="W47" s="2" t="s">
        <v>34</v>
      </c>
      <c r="AI47" s="10" t="s">
        <v>34</v>
      </c>
      <c r="AJ47" s="11" t="s">
        <v>34</v>
      </c>
    </row>
    <row r="48" spans="1:39" x14ac:dyDescent="0.2">
      <c r="Q48" s="2" t="s">
        <v>34</v>
      </c>
      <c r="R48" s="2" t="s">
        <v>34</v>
      </c>
      <c r="AE48" s="2" t="s">
        <v>34</v>
      </c>
      <c r="AI48" s="10" t="s">
        <v>34</v>
      </c>
    </row>
    <row r="49" spans="19:39" x14ac:dyDescent="0.2">
      <c r="S49" s="2" t="s">
        <v>34</v>
      </c>
      <c r="X49" s="2" t="s">
        <v>34</v>
      </c>
      <c r="AC49" s="2" t="s">
        <v>34</v>
      </c>
      <c r="AH49" s="119" t="s">
        <v>34</v>
      </c>
      <c r="AI49" s="10" t="s">
        <v>34</v>
      </c>
      <c r="AJ49" s="11" t="s">
        <v>34</v>
      </c>
      <c r="AK49" s="11" t="s">
        <v>34</v>
      </c>
    </row>
    <row r="50" spans="19:39" x14ac:dyDescent="0.2">
      <c r="Y50" s="2" t="s">
        <v>34</v>
      </c>
      <c r="AH50" s="119" t="s">
        <v>34</v>
      </c>
    </row>
    <row r="51" spans="19:39" x14ac:dyDescent="0.2">
      <c r="AI51" s="10" t="s">
        <v>34</v>
      </c>
      <c r="AJ51" s="11" t="s">
        <v>34</v>
      </c>
    </row>
    <row r="52" spans="19:39" x14ac:dyDescent="0.2">
      <c r="AI52" s="10" t="s">
        <v>34</v>
      </c>
    </row>
    <row r="53" spans="19:39" x14ac:dyDescent="0.2">
      <c r="AM53" s="11" t="s">
        <v>34</v>
      </c>
    </row>
    <row r="54" spans="19:39" x14ac:dyDescent="0.2">
      <c r="S54" s="2" t="s">
        <v>34</v>
      </c>
    </row>
    <row r="55" spans="19:39" x14ac:dyDescent="0.2">
      <c r="AI55" s="10" t="s">
        <v>34</v>
      </c>
    </row>
    <row r="57" spans="19:39" x14ac:dyDescent="0.2">
      <c r="AH57" s="119" t="s">
        <v>34</v>
      </c>
    </row>
  </sheetData>
  <sortState ref="A5:AI49">
    <sortCondition ref="A5:A49"/>
  </sortState>
  <mergeCells count="37"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  <mergeCell ref="AI30:AI31"/>
    <mergeCell ref="S3:S4"/>
    <mergeCell ref="T33:X33"/>
    <mergeCell ref="R3:R4"/>
    <mergeCell ref="T34:X34"/>
    <mergeCell ref="V3:V4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2" customWidth="1"/>
    <col min="3" max="3" width="9.5703125" style="43" customWidth="1"/>
    <col min="4" max="4" width="18.140625" style="42" customWidth="1"/>
    <col min="5" max="5" width="14" style="42" customWidth="1"/>
    <col min="6" max="6" width="10.140625" style="42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7" customFormat="1" ht="42.75" customHeight="1" x14ac:dyDescent="0.2">
      <c r="A1" s="15" t="s">
        <v>198</v>
      </c>
      <c r="B1" s="15" t="s">
        <v>35</v>
      </c>
      <c r="C1" s="15" t="s">
        <v>36</v>
      </c>
      <c r="D1" s="15" t="s">
        <v>37</v>
      </c>
      <c r="E1" s="15" t="s">
        <v>38</v>
      </c>
      <c r="F1" s="15" t="s">
        <v>39</v>
      </c>
      <c r="G1" s="15" t="s">
        <v>40</v>
      </c>
      <c r="H1" s="15" t="s">
        <v>87</v>
      </c>
      <c r="I1" s="15" t="s">
        <v>41</v>
      </c>
      <c r="J1" s="16"/>
      <c r="K1" s="16"/>
      <c r="L1" s="16"/>
      <c r="M1" s="16"/>
    </row>
    <row r="2" spans="1:13" s="22" customFormat="1" x14ac:dyDescent="0.2">
      <c r="A2" s="18" t="s">
        <v>153</v>
      </c>
      <c r="B2" s="18" t="s">
        <v>42</v>
      </c>
      <c r="C2" s="19" t="s">
        <v>43</v>
      </c>
      <c r="D2" s="19">
        <v>-20.444199999999999</v>
      </c>
      <c r="E2" s="19">
        <v>-52.875599999999999</v>
      </c>
      <c r="F2" s="19">
        <v>388</v>
      </c>
      <c r="G2" s="20">
        <v>40405</v>
      </c>
      <c r="H2" s="21">
        <v>1</v>
      </c>
      <c r="I2" s="19" t="s">
        <v>44</v>
      </c>
      <c r="J2" s="16"/>
      <c r="K2" s="16"/>
      <c r="L2" s="16"/>
      <c r="M2" s="16"/>
    </row>
    <row r="3" spans="1:13" ht="12.75" customHeight="1" x14ac:dyDescent="0.2">
      <c r="A3" s="18" t="s">
        <v>154</v>
      </c>
      <c r="B3" s="18" t="s">
        <v>42</v>
      </c>
      <c r="C3" s="19" t="s">
        <v>45</v>
      </c>
      <c r="D3" s="21">
        <v>-23.002500000000001</v>
      </c>
      <c r="E3" s="21">
        <v>-55.3294</v>
      </c>
      <c r="F3" s="21">
        <v>431</v>
      </c>
      <c r="G3" s="23">
        <v>39611</v>
      </c>
      <c r="H3" s="21">
        <v>1</v>
      </c>
      <c r="I3" s="19" t="s">
        <v>46</v>
      </c>
      <c r="J3" s="24"/>
      <c r="K3" s="24"/>
      <c r="L3" s="24"/>
      <c r="M3" s="24"/>
    </row>
    <row r="4" spans="1:13" x14ac:dyDescent="0.2">
      <c r="A4" s="18" t="s">
        <v>155</v>
      </c>
      <c r="B4" s="18" t="s">
        <v>42</v>
      </c>
      <c r="C4" s="19" t="s">
        <v>47</v>
      </c>
      <c r="D4" s="25">
        <v>-20.4756</v>
      </c>
      <c r="E4" s="25">
        <v>-55.783900000000003</v>
      </c>
      <c r="F4" s="25">
        <v>155</v>
      </c>
      <c r="G4" s="23">
        <v>39022</v>
      </c>
      <c r="H4" s="21">
        <v>1</v>
      </c>
      <c r="I4" s="19" t="s">
        <v>48</v>
      </c>
      <c r="J4" s="24"/>
      <c r="K4" s="24"/>
      <c r="L4" s="24"/>
      <c r="M4" s="24"/>
    </row>
    <row r="5" spans="1:13" ht="14.25" customHeight="1" x14ac:dyDescent="0.2">
      <c r="A5" s="18" t="s">
        <v>156</v>
      </c>
      <c r="B5" s="18" t="s">
        <v>89</v>
      </c>
      <c r="C5" s="19" t="s">
        <v>90</v>
      </c>
      <c r="D5" s="68">
        <v>-11148083</v>
      </c>
      <c r="E5" s="69">
        <v>-53763736</v>
      </c>
      <c r="F5" s="25">
        <v>347</v>
      </c>
      <c r="G5" s="23">
        <v>43199</v>
      </c>
      <c r="H5" s="21">
        <v>1</v>
      </c>
      <c r="I5" s="19" t="s">
        <v>91</v>
      </c>
      <c r="J5" s="24"/>
      <c r="K5" s="24"/>
      <c r="L5" s="24"/>
      <c r="M5" s="24"/>
    </row>
    <row r="6" spans="1:13" ht="14.25" customHeight="1" x14ac:dyDescent="0.2">
      <c r="A6" s="18" t="s">
        <v>157</v>
      </c>
      <c r="B6" s="18" t="s">
        <v>89</v>
      </c>
      <c r="C6" s="19" t="s">
        <v>92</v>
      </c>
      <c r="D6" s="69">
        <v>-22955028</v>
      </c>
      <c r="E6" s="69">
        <v>-55626001</v>
      </c>
      <c r="F6" s="25">
        <v>605</v>
      </c>
      <c r="G6" s="23">
        <v>43203</v>
      </c>
      <c r="H6" s="21">
        <v>1</v>
      </c>
      <c r="I6" s="19" t="s">
        <v>93</v>
      </c>
      <c r="J6" s="24"/>
      <c r="K6" s="24"/>
      <c r="L6" s="24"/>
      <c r="M6" s="24"/>
    </row>
    <row r="7" spans="1:13" s="27" customFormat="1" x14ac:dyDescent="0.2">
      <c r="A7" s="18" t="s">
        <v>158</v>
      </c>
      <c r="B7" s="18" t="s">
        <v>42</v>
      </c>
      <c r="C7" s="19" t="s">
        <v>49</v>
      </c>
      <c r="D7" s="25">
        <v>-22.1008</v>
      </c>
      <c r="E7" s="25">
        <v>-56.54</v>
      </c>
      <c r="F7" s="25">
        <v>208</v>
      </c>
      <c r="G7" s="23">
        <v>40764</v>
      </c>
      <c r="H7" s="21">
        <v>1</v>
      </c>
      <c r="I7" s="26" t="s">
        <v>50</v>
      </c>
      <c r="J7" s="24"/>
      <c r="K7" s="24"/>
      <c r="L7" s="24"/>
      <c r="M7" s="24"/>
    </row>
    <row r="8" spans="1:13" s="27" customFormat="1" x14ac:dyDescent="0.2">
      <c r="A8" s="18" t="s">
        <v>159</v>
      </c>
      <c r="B8" s="18" t="s">
        <v>42</v>
      </c>
      <c r="C8" s="19" t="s">
        <v>51</v>
      </c>
      <c r="D8" s="25">
        <v>-21.7514</v>
      </c>
      <c r="E8" s="25">
        <v>-52.470599999999997</v>
      </c>
      <c r="F8" s="25">
        <v>387</v>
      </c>
      <c r="G8" s="23">
        <v>41354</v>
      </c>
      <c r="H8" s="21">
        <v>1</v>
      </c>
      <c r="I8" s="26" t="s">
        <v>94</v>
      </c>
      <c r="J8" s="24"/>
      <c r="K8" s="24"/>
      <c r="L8" s="24"/>
      <c r="M8" s="24"/>
    </row>
    <row r="9" spans="1:13" s="27" customFormat="1" x14ac:dyDescent="0.2">
      <c r="A9" s="18" t="s">
        <v>160</v>
      </c>
      <c r="B9" s="18" t="s">
        <v>89</v>
      </c>
      <c r="C9" s="19" t="s">
        <v>95</v>
      </c>
      <c r="D9" s="69">
        <v>-19945539</v>
      </c>
      <c r="E9" s="69">
        <v>-54368533</v>
      </c>
      <c r="F9" s="25">
        <v>624</v>
      </c>
      <c r="G9" s="23">
        <v>43129</v>
      </c>
      <c r="H9" s="21">
        <v>1</v>
      </c>
      <c r="I9" s="26" t="s">
        <v>96</v>
      </c>
      <c r="J9" s="24"/>
      <c r="K9" s="24"/>
      <c r="L9" s="24"/>
      <c r="M9" s="24"/>
    </row>
    <row r="10" spans="1:13" s="27" customFormat="1" x14ac:dyDescent="0.2">
      <c r="A10" s="18" t="s">
        <v>161</v>
      </c>
      <c r="B10" s="18" t="s">
        <v>89</v>
      </c>
      <c r="C10" s="19" t="s">
        <v>97</v>
      </c>
      <c r="D10" s="69">
        <v>-21246756</v>
      </c>
      <c r="E10" s="69">
        <v>-564560442</v>
      </c>
      <c r="F10" s="25">
        <v>329</v>
      </c>
      <c r="G10" s="23" t="s">
        <v>98</v>
      </c>
      <c r="H10" s="21">
        <v>1</v>
      </c>
      <c r="I10" s="26" t="s">
        <v>99</v>
      </c>
      <c r="J10" s="24"/>
      <c r="K10" s="24"/>
      <c r="L10" s="24"/>
      <c r="M10" s="24"/>
    </row>
    <row r="11" spans="1:13" s="27" customFormat="1" x14ac:dyDescent="0.2">
      <c r="A11" s="18" t="s">
        <v>162</v>
      </c>
      <c r="B11" s="18" t="s">
        <v>89</v>
      </c>
      <c r="C11" s="19" t="s">
        <v>100</v>
      </c>
      <c r="D11" s="69">
        <v>-21298278</v>
      </c>
      <c r="E11" s="69">
        <v>-52068917</v>
      </c>
      <c r="F11" s="25">
        <v>345</v>
      </c>
      <c r="G11" s="23">
        <v>43196</v>
      </c>
      <c r="H11" s="21">
        <v>1</v>
      </c>
      <c r="I11" s="26" t="s">
        <v>101</v>
      </c>
      <c r="J11" s="24"/>
      <c r="K11" s="24"/>
      <c r="L11" s="24"/>
      <c r="M11" s="24"/>
    </row>
    <row r="12" spans="1:13" s="27" customFormat="1" x14ac:dyDescent="0.2">
      <c r="A12" s="18" t="s">
        <v>163</v>
      </c>
      <c r="B12" s="18" t="s">
        <v>89</v>
      </c>
      <c r="C12" s="19" t="s">
        <v>102</v>
      </c>
      <c r="D12" s="69">
        <v>-22657056</v>
      </c>
      <c r="E12" s="69">
        <v>-54819306</v>
      </c>
      <c r="F12" s="25">
        <v>456</v>
      </c>
      <c r="G12" s="23">
        <v>43165</v>
      </c>
      <c r="H12" s="21">
        <v>1</v>
      </c>
      <c r="I12" s="26" t="s">
        <v>103</v>
      </c>
      <c r="J12" s="24"/>
      <c r="K12" s="24"/>
      <c r="L12" s="24"/>
      <c r="M12" s="24"/>
    </row>
    <row r="13" spans="1:13" s="78" customFormat="1" ht="15" x14ac:dyDescent="0.25">
      <c r="A13" s="70" t="s">
        <v>164</v>
      </c>
      <c r="B13" s="70" t="s">
        <v>89</v>
      </c>
      <c r="C13" s="71" t="s">
        <v>104</v>
      </c>
      <c r="D13" s="72">
        <v>-19587528</v>
      </c>
      <c r="E13" s="72">
        <v>-54030083</v>
      </c>
      <c r="F13" s="73">
        <v>540</v>
      </c>
      <c r="G13" s="74">
        <v>43206</v>
      </c>
      <c r="H13" s="75">
        <v>1</v>
      </c>
      <c r="I13" s="76" t="s">
        <v>105</v>
      </c>
      <c r="J13" s="77"/>
      <c r="K13" s="77"/>
      <c r="L13" s="77"/>
      <c r="M13" s="77"/>
    </row>
    <row r="14" spans="1:13" x14ac:dyDescent="0.2">
      <c r="A14" s="18" t="s">
        <v>165</v>
      </c>
      <c r="B14" s="18" t="s">
        <v>42</v>
      </c>
      <c r="C14" s="19" t="s">
        <v>106</v>
      </c>
      <c r="D14" s="25">
        <v>-20.45</v>
      </c>
      <c r="E14" s="25">
        <v>-54.616599999999998</v>
      </c>
      <c r="F14" s="25">
        <v>530</v>
      </c>
      <c r="G14" s="23">
        <v>37145</v>
      </c>
      <c r="H14" s="21">
        <v>1</v>
      </c>
      <c r="I14" s="19" t="s">
        <v>52</v>
      </c>
      <c r="J14" s="24"/>
      <c r="K14" s="24"/>
      <c r="L14" s="24"/>
      <c r="M14" s="24"/>
    </row>
    <row r="15" spans="1:13" x14ac:dyDescent="0.2">
      <c r="A15" s="18" t="s">
        <v>166</v>
      </c>
      <c r="B15" s="18" t="s">
        <v>42</v>
      </c>
      <c r="C15" s="19" t="s">
        <v>107</v>
      </c>
      <c r="D15" s="21">
        <v>-19.122499999999999</v>
      </c>
      <c r="E15" s="21">
        <v>-51.720799999999997</v>
      </c>
      <c r="F15" s="25">
        <v>516</v>
      </c>
      <c r="G15" s="23">
        <v>39515</v>
      </c>
      <c r="H15" s="21">
        <v>1</v>
      </c>
      <c r="I15" s="19" t="s">
        <v>53</v>
      </c>
      <c r="J15" s="24"/>
      <c r="K15" s="24"/>
      <c r="L15" s="24" t="s">
        <v>34</v>
      </c>
      <c r="M15" s="24"/>
    </row>
    <row r="16" spans="1:13" x14ac:dyDescent="0.2">
      <c r="A16" s="18" t="s">
        <v>167</v>
      </c>
      <c r="B16" s="18" t="s">
        <v>42</v>
      </c>
      <c r="C16" s="19" t="s">
        <v>108</v>
      </c>
      <c r="D16" s="25">
        <v>-18.802199999999999</v>
      </c>
      <c r="E16" s="25">
        <v>-52.602800000000002</v>
      </c>
      <c r="F16" s="25">
        <v>818</v>
      </c>
      <c r="G16" s="23">
        <v>39070</v>
      </c>
      <c r="H16" s="21">
        <v>1</v>
      </c>
      <c r="I16" s="19" t="s">
        <v>83</v>
      </c>
      <c r="J16" s="24"/>
      <c r="K16" s="24"/>
      <c r="L16" s="24"/>
      <c r="M16" s="24"/>
    </row>
    <row r="17" spans="1:13" ht="13.5" customHeight="1" x14ac:dyDescent="0.2">
      <c r="A17" s="18" t="s">
        <v>168</v>
      </c>
      <c r="B17" s="18" t="s">
        <v>42</v>
      </c>
      <c r="C17" s="19" t="s">
        <v>109</v>
      </c>
      <c r="D17" s="25">
        <v>-18.996700000000001</v>
      </c>
      <c r="E17" s="25">
        <v>-57.637500000000003</v>
      </c>
      <c r="F17" s="25">
        <v>126</v>
      </c>
      <c r="G17" s="23">
        <v>39017</v>
      </c>
      <c r="H17" s="21">
        <v>1</v>
      </c>
      <c r="I17" s="19" t="s">
        <v>54</v>
      </c>
      <c r="J17" s="24"/>
      <c r="K17" s="24"/>
      <c r="L17" s="24"/>
      <c r="M17" s="24"/>
    </row>
    <row r="18" spans="1:13" ht="13.5" customHeight="1" x14ac:dyDescent="0.2">
      <c r="A18" s="18" t="s">
        <v>169</v>
      </c>
      <c r="B18" s="18" t="s">
        <v>42</v>
      </c>
      <c r="C18" s="19" t="s">
        <v>110</v>
      </c>
      <c r="D18" s="25">
        <v>-18.4922</v>
      </c>
      <c r="E18" s="25">
        <v>-53.167200000000001</v>
      </c>
      <c r="F18" s="25">
        <v>730</v>
      </c>
      <c r="G18" s="23">
        <v>41247</v>
      </c>
      <c r="H18" s="21">
        <v>1</v>
      </c>
      <c r="I18" s="26" t="s">
        <v>55</v>
      </c>
      <c r="J18" s="24"/>
      <c r="K18" s="24"/>
      <c r="L18" s="24" t="s">
        <v>34</v>
      </c>
      <c r="M18" s="24"/>
    </row>
    <row r="19" spans="1:13" x14ac:dyDescent="0.2">
      <c r="A19" s="18" t="s">
        <v>170</v>
      </c>
      <c r="B19" s="18" t="s">
        <v>42</v>
      </c>
      <c r="C19" s="19" t="s">
        <v>111</v>
      </c>
      <c r="D19" s="25">
        <v>-18.304400000000001</v>
      </c>
      <c r="E19" s="25">
        <v>-54.440899999999999</v>
      </c>
      <c r="F19" s="25">
        <v>252</v>
      </c>
      <c r="G19" s="23">
        <v>39028</v>
      </c>
      <c r="H19" s="21">
        <v>1</v>
      </c>
      <c r="I19" s="19" t="s">
        <v>56</v>
      </c>
      <c r="J19" s="24"/>
      <c r="K19" s="24"/>
      <c r="L19" s="24" t="s">
        <v>34</v>
      </c>
      <c r="M19" s="24"/>
    </row>
    <row r="20" spans="1:13" x14ac:dyDescent="0.2">
      <c r="A20" s="18" t="s">
        <v>171</v>
      </c>
      <c r="B20" s="18" t="s">
        <v>42</v>
      </c>
      <c r="C20" s="19" t="s">
        <v>112</v>
      </c>
      <c r="D20" s="25">
        <v>-22.193899999999999</v>
      </c>
      <c r="E20" s="28">
        <v>-54.9114</v>
      </c>
      <c r="F20" s="25">
        <v>469</v>
      </c>
      <c r="G20" s="23">
        <v>39011</v>
      </c>
      <c r="H20" s="21">
        <v>1</v>
      </c>
      <c r="I20" s="19" t="s">
        <v>57</v>
      </c>
      <c r="J20" s="24"/>
      <c r="K20" s="24"/>
      <c r="L20" s="24"/>
      <c r="M20" s="24"/>
    </row>
    <row r="21" spans="1:13" x14ac:dyDescent="0.2">
      <c r="A21" s="18" t="s">
        <v>172</v>
      </c>
      <c r="B21" s="18" t="s">
        <v>89</v>
      </c>
      <c r="C21" s="19" t="s">
        <v>113</v>
      </c>
      <c r="D21" s="69">
        <v>-22308694</v>
      </c>
      <c r="E21" s="79">
        <v>-54325833</v>
      </c>
      <c r="F21" s="25">
        <v>340</v>
      </c>
      <c r="G21" s="23">
        <v>43159</v>
      </c>
      <c r="H21" s="21">
        <v>1</v>
      </c>
      <c r="I21" s="19" t="s">
        <v>114</v>
      </c>
      <c r="J21" s="24"/>
      <c r="K21" s="24"/>
      <c r="L21" s="24"/>
      <c r="M21" s="24" t="s">
        <v>34</v>
      </c>
    </row>
    <row r="22" spans="1:13" ht="25.5" x14ac:dyDescent="0.2">
      <c r="A22" s="18" t="s">
        <v>173</v>
      </c>
      <c r="B22" s="18" t="s">
        <v>89</v>
      </c>
      <c r="C22" s="19" t="s">
        <v>115</v>
      </c>
      <c r="D22" s="69">
        <v>-23644881</v>
      </c>
      <c r="E22" s="79">
        <v>-54570289</v>
      </c>
      <c r="F22" s="25">
        <v>319</v>
      </c>
      <c r="G22" s="23">
        <v>43204</v>
      </c>
      <c r="H22" s="21">
        <v>1</v>
      </c>
      <c r="I22" s="19" t="s">
        <v>116</v>
      </c>
      <c r="J22" s="24"/>
      <c r="K22" s="24"/>
      <c r="L22" s="24"/>
      <c r="M22" s="24"/>
    </row>
    <row r="23" spans="1:13" x14ac:dyDescent="0.2">
      <c r="A23" s="18" t="s">
        <v>174</v>
      </c>
      <c r="B23" s="18" t="s">
        <v>89</v>
      </c>
      <c r="C23" s="19" t="s">
        <v>117</v>
      </c>
      <c r="D23" s="69">
        <v>-22092833</v>
      </c>
      <c r="E23" s="79">
        <v>-54798833</v>
      </c>
      <c r="F23" s="25">
        <v>360</v>
      </c>
      <c r="G23" s="23">
        <v>43157</v>
      </c>
      <c r="H23" s="21">
        <v>1</v>
      </c>
      <c r="I23" s="19" t="s">
        <v>118</v>
      </c>
      <c r="J23" s="24"/>
      <c r="K23" s="24"/>
      <c r="L23" s="24"/>
      <c r="M23" s="24"/>
    </row>
    <row r="24" spans="1:13" x14ac:dyDescent="0.2">
      <c r="A24" s="18" t="s">
        <v>175</v>
      </c>
      <c r="B24" s="18" t="s">
        <v>42</v>
      </c>
      <c r="C24" s="19" t="s">
        <v>58</v>
      </c>
      <c r="D24" s="21">
        <v>-23.449400000000001</v>
      </c>
      <c r="E24" s="21">
        <v>-54.181699999999999</v>
      </c>
      <c r="F24" s="21">
        <v>336</v>
      </c>
      <c r="G24" s="23">
        <v>39598</v>
      </c>
      <c r="H24" s="21">
        <v>1</v>
      </c>
      <c r="I24" s="19" t="s">
        <v>59</v>
      </c>
      <c r="J24" s="24"/>
      <c r="K24" s="24"/>
      <c r="L24" s="24" t="s">
        <v>34</v>
      </c>
      <c r="M24" s="24" t="s">
        <v>34</v>
      </c>
    </row>
    <row r="25" spans="1:13" x14ac:dyDescent="0.2">
      <c r="A25" s="18" t="s">
        <v>176</v>
      </c>
      <c r="B25" s="18" t="s">
        <v>42</v>
      </c>
      <c r="C25" s="19" t="s">
        <v>60</v>
      </c>
      <c r="D25" s="25">
        <v>-22.3</v>
      </c>
      <c r="E25" s="25">
        <v>-53.816600000000001</v>
      </c>
      <c r="F25" s="25">
        <v>373.29</v>
      </c>
      <c r="G25" s="23">
        <v>37662</v>
      </c>
      <c r="H25" s="21">
        <v>1</v>
      </c>
      <c r="I25" s="19" t="s">
        <v>61</v>
      </c>
      <c r="J25" s="24"/>
      <c r="K25" s="24"/>
      <c r="L25" s="24" t="s">
        <v>34</v>
      </c>
      <c r="M25" s="24"/>
    </row>
    <row r="26" spans="1:13" s="27" customFormat="1" x14ac:dyDescent="0.2">
      <c r="A26" s="18" t="s">
        <v>177</v>
      </c>
      <c r="B26" s="18" t="s">
        <v>42</v>
      </c>
      <c r="C26" s="19" t="s">
        <v>62</v>
      </c>
      <c r="D26" s="25">
        <v>-21.478200000000001</v>
      </c>
      <c r="E26" s="25">
        <v>-56.136899999999997</v>
      </c>
      <c r="F26" s="25">
        <v>249</v>
      </c>
      <c r="G26" s="23">
        <v>40759</v>
      </c>
      <c r="H26" s="21">
        <v>1</v>
      </c>
      <c r="I26" s="26" t="s">
        <v>63</v>
      </c>
      <c r="J26" s="24"/>
      <c r="K26" s="24"/>
      <c r="L26" s="24"/>
      <c r="M26" s="24"/>
    </row>
    <row r="27" spans="1:13" x14ac:dyDescent="0.2">
      <c r="A27" s="18" t="s">
        <v>178</v>
      </c>
      <c r="B27" s="18" t="s">
        <v>42</v>
      </c>
      <c r="C27" s="19" t="s">
        <v>64</v>
      </c>
      <c r="D27" s="21">
        <v>-22.857199999999999</v>
      </c>
      <c r="E27" s="21">
        <v>-54.605600000000003</v>
      </c>
      <c r="F27" s="21">
        <v>379</v>
      </c>
      <c r="G27" s="23">
        <v>39617</v>
      </c>
      <c r="H27" s="21">
        <v>1</v>
      </c>
      <c r="I27" s="19" t="s">
        <v>65</v>
      </c>
      <c r="J27" s="24"/>
      <c r="K27" s="24"/>
      <c r="L27" s="24"/>
      <c r="M27" s="24"/>
    </row>
    <row r="28" spans="1:13" x14ac:dyDescent="0.2">
      <c r="A28" s="18" t="s">
        <v>179</v>
      </c>
      <c r="B28" s="18" t="s">
        <v>89</v>
      </c>
      <c r="C28" s="19" t="s">
        <v>119</v>
      </c>
      <c r="D28" s="69">
        <v>-22575389</v>
      </c>
      <c r="E28" s="69">
        <v>-55160833</v>
      </c>
      <c r="F28" s="21">
        <v>499</v>
      </c>
      <c r="G28" s="23">
        <v>43166</v>
      </c>
      <c r="H28" s="21">
        <v>1</v>
      </c>
      <c r="I28" s="19" t="s">
        <v>120</v>
      </c>
      <c r="J28" s="24"/>
      <c r="K28" s="24"/>
      <c r="L28" s="24"/>
      <c r="M28" s="24"/>
    </row>
    <row r="29" spans="1:13" ht="12.75" customHeight="1" x14ac:dyDescent="0.2">
      <c r="A29" s="18" t="s">
        <v>180</v>
      </c>
      <c r="B29" s="18" t="s">
        <v>42</v>
      </c>
      <c r="C29" s="19" t="s">
        <v>121</v>
      </c>
      <c r="D29" s="25">
        <v>-21.609200000000001</v>
      </c>
      <c r="E29" s="25">
        <v>-55.177799999999998</v>
      </c>
      <c r="F29" s="25">
        <v>401</v>
      </c>
      <c r="G29" s="23">
        <v>39065</v>
      </c>
      <c r="H29" s="21">
        <v>1</v>
      </c>
      <c r="I29" s="19" t="s">
        <v>66</v>
      </c>
      <c r="J29" s="24"/>
      <c r="K29" s="24"/>
      <c r="L29" s="24"/>
      <c r="M29" s="24"/>
    </row>
    <row r="30" spans="1:13" ht="12.75" customHeight="1" x14ac:dyDescent="0.2">
      <c r="A30" s="18" t="s">
        <v>181</v>
      </c>
      <c r="B30" s="18" t="s">
        <v>89</v>
      </c>
      <c r="C30" s="19" t="s">
        <v>122</v>
      </c>
      <c r="D30" s="69">
        <v>-21450972</v>
      </c>
      <c r="E30" s="69">
        <v>-54341972</v>
      </c>
      <c r="F30" s="25">
        <v>500</v>
      </c>
      <c r="G30" s="23">
        <v>43153</v>
      </c>
      <c r="H30" s="21">
        <v>1</v>
      </c>
      <c r="I30" s="19" t="s">
        <v>123</v>
      </c>
      <c r="J30" s="24"/>
      <c r="K30" s="24"/>
      <c r="L30" s="24"/>
      <c r="M30" s="24"/>
    </row>
    <row r="31" spans="1:13" ht="12.75" customHeight="1" x14ac:dyDescent="0.2">
      <c r="A31" s="18" t="s">
        <v>182</v>
      </c>
      <c r="B31" s="18" t="s">
        <v>89</v>
      </c>
      <c r="C31" s="19" t="s">
        <v>125</v>
      </c>
      <c r="D31" s="69">
        <v>-22078528</v>
      </c>
      <c r="E31" s="69">
        <v>-53465889</v>
      </c>
      <c r="F31" s="25">
        <v>372</v>
      </c>
      <c r="G31" s="23">
        <v>43199</v>
      </c>
      <c r="H31" s="21">
        <v>1</v>
      </c>
      <c r="I31" s="19" t="s">
        <v>126</v>
      </c>
      <c r="J31" s="24"/>
      <c r="K31" s="24"/>
      <c r="L31" s="24"/>
      <c r="M31" s="24"/>
    </row>
    <row r="32" spans="1:13" s="27" customFormat="1" x14ac:dyDescent="0.2">
      <c r="A32" s="18" t="s">
        <v>183</v>
      </c>
      <c r="B32" s="18" t="s">
        <v>42</v>
      </c>
      <c r="C32" s="19" t="s">
        <v>127</v>
      </c>
      <c r="D32" s="25">
        <v>-20.395600000000002</v>
      </c>
      <c r="E32" s="25">
        <v>-56.431699999999999</v>
      </c>
      <c r="F32" s="25">
        <v>140</v>
      </c>
      <c r="G32" s="23">
        <v>39023</v>
      </c>
      <c r="H32" s="21">
        <v>1</v>
      </c>
      <c r="I32" s="19" t="s">
        <v>67</v>
      </c>
      <c r="J32" s="24"/>
      <c r="K32" s="24"/>
      <c r="L32" s="24"/>
      <c r="M32" s="24" t="s">
        <v>34</v>
      </c>
    </row>
    <row r="33" spans="1:13" x14ac:dyDescent="0.2">
      <c r="A33" s="18" t="s">
        <v>184</v>
      </c>
      <c r="B33" s="18" t="s">
        <v>42</v>
      </c>
      <c r="C33" s="19" t="s">
        <v>128</v>
      </c>
      <c r="D33" s="25">
        <v>-18.988900000000001</v>
      </c>
      <c r="E33" s="25">
        <v>-56.623100000000001</v>
      </c>
      <c r="F33" s="25">
        <v>104</v>
      </c>
      <c r="G33" s="23">
        <v>38932</v>
      </c>
      <c r="H33" s="21">
        <v>1</v>
      </c>
      <c r="I33" s="19" t="s">
        <v>68</v>
      </c>
      <c r="J33" s="24"/>
      <c r="K33" s="24"/>
      <c r="L33" s="24"/>
      <c r="M33" s="24"/>
    </row>
    <row r="34" spans="1:13" s="27" customFormat="1" x14ac:dyDescent="0.2">
      <c r="A34" s="18" t="s">
        <v>185</v>
      </c>
      <c r="B34" s="18" t="s">
        <v>42</v>
      </c>
      <c r="C34" s="19" t="s">
        <v>129</v>
      </c>
      <c r="D34" s="25">
        <v>-19.414300000000001</v>
      </c>
      <c r="E34" s="25">
        <v>-51.1053</v>
      </c>
      <c r="F34" s="25">
        <v>424</v>
      </c>
      <c r="G34" s="23" t="s">
        <v>69</v>
      </c>
      <c r="H34" s="21">
        <v>1</v>
      </c>
      <c r="I34" s="19" t="s">
        <v>70</v>
      </c>
      <c r="J34" s="24"/>
      <c r="K34" s="24"/>
      <c r="L34" s="24"/>
      <c r="M34" s="24"/>
    </row>
    <row r="35" spans="1:13" s="27" customFormat="1" x14ac:dyDescent="0.2">
      <c r="A35" s="18" t="s">
        <v>186</v>
      </c>
      <c r="B35" s="18" t="s">
        <v>89</v>
      </c>
      <c r="C35" s="19" t="s">
        <v>130</v>
      </c>
      <c r="D35" s="69">
        <v>-18072711</v>
      </c>
      <c r="E35" s="69">
        <v>-54548811</v>
      </c>
      <c r="F35" s="25">
        <v>251</v>
      </c>
      <c r="G35" s="23">
        <v>43133</v>
      </c>
      <c r="H35" s="21">
        <v>1</v>
      </c>
      <c r="I35" s="19" t="s">
        <v>131</v>
      </c>
      <c r="J35" s="24"/>
      <c r="K35" s="24"/>
      <c r="L35" s="24"/>
      <c r="M35" s="24" t="s">
        <v>34</v>
      </c>
    </row>
    <row r="36" spans="1:13" x14ac:dyDescent="0.2">
      <c r="A36" s="18" t="s">
        <v>187</v>
      </c>
      <c r="B36" s="18" t="s">
        <v>42</v>
      </c>
      <c r="C36" s="19" t="s">
        <v>132</v>
      </c>
      <c r="D36" s="25">
        <v>-22.533300000000001</v>
      </c>
      <c r="E36" s="25">
        <v>-55.533299999999997</v>
      </c>
      <c r="F36" s="25">
        <v>650</v>
      </c>
      <c r="G36" s="23">
        <v>37140</v>
      </c>
      <c r="H36" s="21">
        <v>1</v>
      </c>
      <c r="I36" s="19" t="s">
        <v>71</v>
      </c>
      <c r="J36" s="24"/>
      <c r="K36" s="24"/>
      <c r="L36" s="24"/>
      <c r="M36" s="24"/>
    </row>
    <row r="37" spans="1:13" x14ac:dyDescent="0.2">
      <c r="A37" s="18" t="s">
        <v>188</v>
      </c>
      <c r="B37" s="18" t="s">
        <v>42</v>
      </c>
      <c r="C37" s="19" t="s">
        <v>133</v>
      </c>
      <c r="D37" s="25">
        <v>-21.7058</v>
      </c>
      <c r="E37" s="25">
        <v>-57.5533</v>
      </c>
      <c r="F37" s="25">
        <v>85</v>
      </c>
      <c r="G37" s="23">
        <v>39014</v>
      </c>
      <c r="H37" s="21">
        <v>1</v>
      </c>
      <c r="I37" s="19" t="s">
        <v>72</v>
      </c>
      <c r="J37" s="24"/>
      <c r="K37" s="24"/>
      <c r="L37" s="24"/>
      <c r="M37" s="24"/>
    </row>
    <row r="38" spans="1:13" s="27" customFormat="1" x14ac:dyDescent="0.2">
      <c r="A38" s="18" t="s">
        <v>189</v>
      </c>
      <c r="B38" s="18" t="s">
        <v>42</v>
      </c>
      <c r="C38" s="19" t="s">
        <v>134</v>
      </c>
      <c r="D38" s="25">
        <v>-19.420100000000001</v>
      </c>
      <c r="E38" s="25">
        <v>-54.553100000000001</v>
      </c>
      <c r="F38" s="25">
        <v>647</v>
      </c>
      <c r="G38" s="23">
        <v>39067</v>
      </c>
      <c r="H38" s="21">
        <v>1</v>
      </c>
      <c r="I38" s="19" t="s">
        <v>84</v>
      </c>
      <c r="J38" s="24"/>
      <c r="K38" s="24"/>
      <c r="L38" s="24"/>
      <c r="M38" s="24"/>
    </row>
    <row r="39" spans="1:13" s="27" customFormat="1" x14ac:dyDescent="0.2">
      <c r="A39" s="18" t="s">
        <v>190</v>
      </c>
      <c r="B39" s="18" t="s">
        <v>89</v>
      </c>
      <c r="C39" s="19" t="s">
        <v>135</v>
      </c>
      <c r="D39" s="69">
        <v>-20466094</v>
      </c>
      <c r="E39" s="69">
        <v>-53763028</v>
      </c>
      <c r="F39" s="25">
        <v>442</v>
      </c>
      <c r="G39" s="23">
        <v>43118</v>
      </c>
      <c r="H39" s="21">
        <v>1</v>
      </c>
      <c r="I39" s="19"/>
      <c r="J39" s="24"/>
      <c r="K39" s="24"/>
      <c r="L39" s="24"/>
      <c r="M39" s="24"/>
    </row>
    <row r="40" spans="1:13" x14ac:dyDescent="0.2">
      <c r="A40" s="18" t="s">
        <v>191</v>
      </c>
      <c r="B40" s="18" t="s">
        <v>42</v>
      </c>
      <c r="C40" s="19" t="s">
        <v>136</v>
      </c>
      <c r="D40" s="21">
        <v>-21.774999999999999</v>
      </c>
      <c r="E40" s="21">
        <v>-54.528100000000002</v>
      </c>
      <c r="F40" s="21">
        <v>329</v>
      </c>
      <c r="G40" s="23">
        <v>39625</v>
      </c>
      <c r="H40" s="21">
        <v>1</v>
      </c>
      <c r="I40" s="19" t="s">
        <v>73</v>
      </c>
      <c r="J40" s="24"/>
      <c r="K40" s="24"/>
      <c r="L40" s="24"/>
      <c r="M40" s="24" t="s">
        <v>34</v>
      </c>
    </row>
    <row r="41" spans="1:13" s="32" customFormat="1" ht="15" customHeight="1" x14ac:dyDescent="0.2">
      <c r="A41" s="29" t="s">
        <v>192</v>
      </c>
      <c r="B41" s="29" t="s">
        <v>89</v>
      </c>
      <c r="C41" s="19" t="s">
        <v>138</v>
      </c>
      <c r="D41" s="80">
        <v>-21305889</v>
      </c>
      <c r="E41" s="80">
        <v>-52820375</v>
      </c>
      <c r="F41" s="30">
        <v>383</v>
      </c>
      <c r="G41" s="20">
        <v>43209</v>
      </c>
      <c r="H41" s="19">
        <v>1</v>
      </c>
      <c r="I41" s="29" t="s">
        <v>139</v>
      </c>
      <c r="J41" s="31"/>
      <c r="K41" s="31"/>
      <c r="L41" s="31"/>
      <c r="M41" s="31"/>
    </row>
    <row r="42" spans="1:13" s="32" customFormat="1" ht="15" customHeight="1" x14ac:dyDescent="0.2">
      <c r="A42" s="29" t="s">
        <v>193</v>
      </c>
      <c r="B42" s="29" t="s">
        <v>42</v>
      </c>
      <c r="C42" s="19" t="s">
        <v>140</v>
      </c>
      <c r="D42" s="80">
        <v>-20981633</v>
      </c>
      <c r="E42" s="30">
        <v>-54.971899999999998</v>
      </c>
      <c r="F42" s="30">
        <v>464</v>
      </c>
      <c r="G42" s="20" t="s">
        <v>74</v>
      </c>
      <c r="H42" s="19">
        <v>1</v>
      </c>
      <c r="I42" s="29" t="s">
        <v>75</v>
      </c>
      <c r="J42" s="31"/>
      <c r="K42" s="31"/>
      <c r="L42" s="31"/>
      <c r="M42" s="31"/>
    </row>
    <row r="43" spans="1:13" s="27" customFormat="1" x14ac:dyDescent="0.2">
      <c r="A43" s="18" t="s">
        <v>194</v>
      </c>
      <c r="B43" s="18" t="s">
        <v>42</v>
      </c>
      <c r="C43" s="19" t="s">
        <v>141</v>
      </c>
      <c r="D43" s="21">
        <v>-23.966899999999999</v>
      </c>
      <c r="E43" s="21">
        <v>-55.0242</v>
      </c>
      <c r="F43" s="21">
        <v>402</v>
      </c>
      <c r="G43" s="23">
        <v>39605</v>
      </c>
      <c r="H43" s="21">
        <v>1</v>
      </c>
      <c r="I43" s="19" t="s">
        <v>76</v>
      </c>
      <c r="J43" s="24"/>
      <c r="K43" s="24"/>
      <c r="L43" s="24"/>
      <c r="M43" s="24"/>
    </row>
    <row r="44" spans="1:13" s="27" customFormat="1" x14ac:dyDescent="0.2">
      <c r="A44" s="18" t="s">
        <v>195</v>
      </c>
      <c r="B44" s="18" t="s">
        <v>89</v>
      </c>
      <c r="C44" s="19" t="s">
        <v>142</v>
      </c>
      <c r="D44" s="69">
        <v>-20351444</v>
      </c>
      <c r="E44" s="69">
        <v>-51430222</v>
      </c>
      <c r="F44" s="21">
        <v>374</v>
      </c>
      <c r="G44" s="23">
        <v>43196</v>
      </c>
      <c r="H44" s="21">
        <v>1</v>
      </c>
      <c r="I44" s="19" t="s">
        <v>143</v>
      </c>
      <c r="J44" s="24"/>
      <c r="K44" s="24"/>
      <c r="L44" s="24"/>
      <c r="M44" s="24"/>
    </row>
    <row r="45" spans="1:13" s="34" customFormat="1" x14ac:dyDescent="0.2">
      <c r="A45" s="29" t="s">
        <v>196</v>
      </c>
      <c r="B45" s="29" t="s">
        <v>42</v>
      </c>
      <c r="C45" s="19" t="s">
        <v>144</v>
      </c>
      <c r="D45" s="19">
        <v>-17.634699999999999</v>
      </c>
      <c r="E45" s="19">
        <v>-54.760100000000001</v>
      </c>
      <c r="F45" s="19">
        <v>486</v>
      </c>
      <c r="G45" s="20" t="s">
        <v>77</v>
      </c>
      <c r="H45" s="19">
        <v>1</v>
      </c>
      <c r="I45" s="21" t="s">
        <v>78</v>
      </c>
      <c r="J45" s="33"/>
      <c r="K45" s="33"/>
      <c r="L45" s="33"/>
      <c r="M45" s="33"/>
    </row>
    <row r="46" spans="1:13" x14ac:dyDescent="0.2">
      <c r="A46" s="18" t="s">
        <v>197</v>
      </c>
      <c r="B46" s="18" t="s">
        <v>42</v>
      </c>
      <c r="C46" s="19" t="s">
        <v>145</v>
      </c>
      <c r="D46" s="21">
        <v>-20.783300000000001</v>
      </c>
      <c r="E46" s="21">
        <v>-51.7</v>
      </c>
      <c r="F46" s="21">
        <v>313</v>
      </c>
      <c r="G46" s="23">
        <v>37137</v>
      </c>
      <c r="H46" s="21">
        <v>1</v>
      </c>
      <c r="I46" s="19" t="s">
        <v>79</v>
      </c>
      <c r="J46" s="24"/>
      <c r="K46" s="24"/>
      <c r="L46" s="24"/>
      <c r="M46" s="24"/>
    </row>
    <row r="47" spans="1:13" ht="18" customHeight="1" x14ac:dyDescent="0.2">
      <c r="A47" s="35"/>
      <c r="B47" s="36"/>
      <c r="C47" s="37"/>
      <c r="D47" s="37"/>
      <c r="E47" s="37"/>
      <c r="F47" s="37"/>
      <c r="G47" s="15" t="s">
        <v>80</v>
      </c>
      <c r="H47" s="19">
        <f>SUM(H2:H46)</f>
        <v>45</v>
      </c>
      <c r="I47" s="35"/>
      <c r="J47" s="24"/>
      <c r="K47" s="24"/>
      <c r="L47" s="24"/>
      <c r="M47" s="24"/>
    </row>
    <row r="48" spans="1:13" x14ac:dyDescent="0.2">
      <c r="A48" s="24" t="s">
        <v>81</v>
      </c>
      <c r="B48" s="38"/>
      <c r="C48" s="38"/>
      <c r="D48" s="38"/>
      <c r="E48" s="38"/>
      <c r="F48" s="38"/>
      <c r="G48" s="24"/>
      <c r="H48" s="39"/>
      <c r="I48" s="24"/>
      <c r="J48" s="24"/>
      <c r="K48" s="24"/>
      <c r="L48" s="24"/>
      <c r="M48" s="24"/>
    </row>
    <row r="49" spans="1:13" x14ac:dyDescent="0.2">
      <c r="A49" s="40" t="s">
        <v>82</v>
      </c>
      <c r="B49" s="41"/>
      <c r="C49" s="41"/>
      <c r="D49" s="41"/>
      <c r="E49" s="41"/>
      <c r="F49" s="41"/>
      <c r="G49" s="24"/>
      <c r="H49" s="24"/>
      <c r="I49" s="24"/>
      <c r="J49" s="24"/>
      <c r="K49" s="24"/>
      <c r="L49" s="24"/>
      <c r="M49" s="24"/>
    </row>
    <row r="50" spans="1:13" x14ac:dyDescent="0.2">
      <c r="A50" s="24"/>
      <c r="B50" s="41"/>
      <c r="C50" s="41"/>
      <c r="D50" s="41"/>
      <c r="E50" s="41"/>
      <c r="F50" s="41"/>
      <c r="G50" s="24"/>
      <c r="H50" s="24"/>
      <c r="I50" s="24"/>
      <c r="J50" s="24"/>
      <c r="K50" s="24"/>
      <c r="L50" s="24"/>
      <c r="M50" s="24"/>
    </row>
    <row r="51" spans="1:13" x14ac:dyDescent="0.2">
      <c r="A51" s="24"/>
      <c r="B51" s="41"/>
      <c r="C51" s="41"/>
      <c r="D51" s="41"/>
      <c r="E51" s="41"/>
      <c r="F51" s="41"/>
      <c r="G51" s="24"/>
      <c r="H51" s="24"/>
      <c r="I51" s="24"/>
      <c r="J51" s="24"/>
      <c r="K51" s="24"/>
      <c r="L51" s="24"/>
      <c r="M51" s="24"/>
    </row>
    <row r="52" spans="1:13" x14ac:dyDescent="0.2">
      <c r="A52" s="24"/>
      <c r="B52" s="41"/>
      <c r="C52" s="41"/>
      <c r="D52" s="41"/>
      <c r="E52" s="41"/>
      <c r="F52" s="41"/>
      <c r="G52" s="24"/>
      <c r="H52" s="24"/>
      <c r="I52" s="24"/>
      <c r="J52" s="24"/>
      <c r="K52" s="24"/>
      <c r="L52" s="24"/>
      <c r="M52" s="24"/>
    </row>
    <row r="53" spans="1:13" x14ac:dyDescent="0.2">
      <c r="A53" s="24"/>
      <c r="B53" s="41"/>
      <c r="C53" s="41"/>
      <c r="D53" s="41"/>
      <c r="E53" s="41"/>
      <c r="F53" s="41"/>
      <c r="G53" s="24"/>
      <c r="H53" s="24"/>
      <c r="I53" s="24"/>
      <c r="J53" s="24"/>
      <c r="K53" s="24"/>
      <c r="L53" s="24"/>
      <c r="M53" s="24"/>
    </row>
    <row r="54" spans="1:13" x14ac:dyDescent="0.2">
      <c r="A54" s="24"/>
      <c r="B54" s="41"/>
      <c r="C54" s="41"/>
      <c r="D54" s="41"/>
      <c r="E54" s="41"/>
      <c r="F54" s="41"/>
      <c r="G54" s="24"/>
      <c r="H54" s="24"/>
      <c r="I54" s="24"/>
      <c r="J54" s="24"/>
      <c r="K54" s="24"/>
      <c r="L54" s="24"/>
      <c r="M54" s="24"/>
    </row>
    <row r="55" spans="1:13" x14ac:dyDescent="0.2">
      <c r="A55" s="24"/>
      <c r="B55" s="41"/>
      <c r="C55" s="41"/>
      <c r="D55" s="41"/>
      <c r="E55" s="41"/>
      <c r="F55" s="41"/>
      <c r="G55" s="24"/>
      <c r="H55" s="24"/>
      <c r="I55" s="24"/>
      <c r="J55" s="24"/>
      <c r="K55" s="24"/>
      <c r="L55" s="24"/>
      <c r="M55" s="24"/>
    </row>
    <row r="56" spans="1:13" x14ac:dyDescent="0.2">
      <c r="A56" s="24"/>
      <c r="B56" s="41"/>
      <c r="C56" s="41"/>
      <c r="D56" s="41"/>
      <c r="E56" s="41"/>
      <c r="F56" s="41"/>
      <c r="G56" s="24"/>
      <c r="H56" s="24"/>
      <c r="I56" s="24"/>
      <c r="J56" s="24"/>
      <c r="K56" s="24"/>
      <c r="L56" s="24"/>
      <c r="M56" s="24"/>
    </row>
    <row r="57" spans="1:13" x14ac:dyDescent="0.2">
      <c r="A57" s="24"/>
      <c r="B57" s="41"/>
      <c r="C57" s="41"/>
      <c r="D57" s="41"/>
      <c r="E57" s="41"/>
      <c r="F57" s="41"/>
      <c r="G57" s="24"/>
      <c r="H57" s="24"/>
      <c r="I57" s="24"/>
      <c r="J57" s="24"/>
      <c r="K57" s="24"/>
      <c r="L57" s="24"/>
      <c r="M57" s="24"/>
    </row>
    <row r="58" spans="1:13" x14ac:dyDescent="0.2">
      <c r="A58" s="24"/>
      <c r="B58" s="41"/>
      <c r="C58" s="41"/>
      <c r="D58" s="41"/>
      <c r="E58" s="41"/>
      <c r="F58" s="41"/>
      <c r="G58" s="24"/>
      <c r="H58" s="24"/>
      <c r="I58" s="24"/>
      <c r="J58" s="24"/>
      <c r="K58" s="24"/>
      <c r="L58" s="24"/>
      <c r="M58" s="24"/>
    </row>
    <row r="59" spans="1:13" x14ac:dyDescent="0.2">
      <c r="A59" s="24"/>
      <c r="B59" s="41"/>
      <c r="C59" s="41"/>
      <c r="D59" s="41"/>
      <c r="E59" s="41"/>
      <c r="F59" s="41" t="s">
        <v>34</v>
      </c>
      <c r="G59" s="24"/>
      <c r="H59" s="24"/>
      <c r="I59" s="24"/>
      <c r="J59" s="24"/>
      <c r="K59" s="24"/>
      <c r="L59" s="24"/>
      <c r="M59" s="24"/>
    </row>
    <row r="60" spans="1:13" x14ac:dyDescent="0.2">
      <c r="A60" s="24"/>
      <c r="B60" s="41"/>
      <c r="C60" s="41"/>
      <c r="D60" s="41"/>
      <c r="E60" s="41"/>
      <c r="F60" s="41"/>
      <c r="G60" s="24"/>
      <c r="H60" s="24"/>
      <c r="I60" s="24"/>
      <c r="J60" s="24"/>
      <c r="K60" s="24"/>
      <c r="L60" s="24"/>
      <c r="M60" s="24"/>
    </row>
    <row r="61" spans="1:13" x14ac:dyDescent="0.2">
      <c r="A61" s="24"/>
      <c r="B61" s="41"/>
      <c r="C61" s="41"/>
      <c r="D61" s="41"/>
      <c r="E61" s="41"/>
      <c r="F61" s="41"/>
      <c r="G61" s="24"/>
      <c r="H61" s="24"/>
      <c r="I61" s="24"/>
      <c r="J61" s="24"/>
      <c r="K61" s="24"/>
      <c r="L61" s="24"/>
      <c r="M61" s="24"/>
    </row>
    <row r="62" spans="1:13" x14ac:dyDescent="0.2">
      <c r="A62" s="24"/>
      <c r="B62" s="41"/>
      <c r="C62" s="41"/>
      <c r="D62" s="41"/>
      <c r="E62" s="41"/>
      <c r="F62" s="41"/>
      <c r="G62" s="24"/>
      <c r="H62" s="24"/>
      <c r="I62" s="24"/>
      <c r="J62" s="24"/>
      <c r="K62" s="24"/>
      <c r="L62" s="24"/>
      <c r="M62" s="24"/>
    </row>
    <row r="63" spans="1:13" x14ac:dyDescent="0.2">
      <c r="A63" s="24"/>
      <c r="B63" s="41"/>
      <c r="C63" s="41"/>
      <c r="D63" s="41"/>
      <c r="E63" s="41"/>
      <c r="F63" s="41"/>
      <c r="G63" s="24"/>
      <c r="H63" s="24"/>
      <c r="I63" s="24"/>
      <c r="J63" s="24"/>
      <c r="K63" s="24"/>
      <c r="L63" s="24"/>
      <c r="M63" s="24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2"/>
  <sheetViews>
    <sheetView topLeftCell="S1" zoomScale="90" zoomScaleNormal="90" workbookViewId="0">
      <selection activeCell="Q7" sqref="Q7:AF7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9" ht="20.100000000000001" customHeight="1" x14ac:dyDescent="0.2">
      <c r="A1" s="153" t="s">
        <v>12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5"/>
    </row>
    <row r="2" spans="1:39" ht="20.100000000000001" customHeight="1" x14ac:dyDescent="0.2">
      <c r="A2" s="158" t="s">
        <v>10</v>
      </c>
      <c r="B2" s="146" t="s">
        <v>207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8"/>
    </row>
    <row r="3" spans="1:39" s="4" customFormat="1" ht="20.100000000000001" customHeight="1" x14ac:dyDescent="0.2">
      <c r="A3" s="159"/>
      <c r="B3" s="156">
        <v>1</v>
      </c>
      <c r="C3" s="156">
        <f>SUM(B3+1)</f>
        <v>2</v>
      </c>
      <c r="D3" s="156">
        <f t="shared" ref="D3:AD3" si="0">SUM(C3+1)</f>
        <v>3</v>
      </c>
      <c r="E3" s="156">
        <f t="shared" si="0"/>
        <v>4</v>
      </c>
      <c r="F3" s="156">
        <f t="shared" si="0"/>
        <v>5</v>
      </c>
      <c r="G3" s="156">
        <f t="shared" si="0"/>
        <v>6</v>
      </c>
      <c r="H3" s="156">
        <f t="shared" si="0"/>
        <v>7</v>
      </c>
      <c r="I3" s="156">
        <f t="shared" si="0"/>
        <v>8</v>
      </c>
      <c r="J3" s="156">
        <f t="shared" si="0"/>
        <v>9</v>
      </c>
      <c r="K3" s="156">
        <f t="shared" si="0"/>
        <v>10</v>
      </c>
      <c r="L3" s="156">
        <f t="shared" si="0"/>
        <v>11</v>
      </c>
      <c r="M3" s="156">
        <f t="shared" si="0"/>
        <v>12</v>
      </c>
      <c r="N3" s="156">
        <f t="shared" si="0"/>
        <v>13</v>
      </c>
      <c r="O3" s="156">
        <f t="shared" si="0"/>
        <v>14</v>
      </c>
      <c r="P3" s="156">
        <f t="shared" si="0"/>
        <v>15</v>
      </c>
      <c r="Q3" s="156">
        <f t="shared" si="0"/>
        <v>16</v>
      </c>
      <c r="R3" s="156">
        <f t="shared" si="0"/>
        <v>17</v>
      </c>
      <c r="S3" s="156">
        <f t="shared" si="0"/>
        <v>18</v>
      </c>
      <c r="T3" s="156">
        <f t="shared" si="0"/>
        <v>19</v>
      </c>
      <c r="U3" s="156">
        <f t="shared" si="0"/>
        <v>20</v>
      </c>
      <c r="V3" s="156">
        <f t="shared" si="0"/>
        <v>21</v>
      </c>
      <c r="W3" s="156">
        <f t="shared" si="0"/>
        <v>22</v>
      </c>
      <c r="X3" s="156">
        <f t="shared" si="0"/>
        <v>23</v>
      </c>
      <c r="Y3" s="156">
        <f t="shared" si="0"/>
        <v>24</v>
      </c>
      <c r="Z3" s="156">
        <f t="shared" si="0"/>
        <v>25</v>
      </c>
      <c r="AA3" s="156">
        <f t="shared" si="0"/>
        <v>26</v>
      </c>
      <c r="AB3" s="156">
        <f t="shared" si="0"/>
        <v>27</v>
      </c>
      <c r="AC3" s="156">
        <f t="shared" si="0"/>
        <v>28</v>
      </c>
      <c r="AD3" s="156">
        <f t="shared" si="0"/>
        <v>29</v>
      </c>
      <c r="AE3" s="144">
        <v>30</v>
      </c>
      <c r="AF3" s="156">
        <v>31</v>
      </c>
      <c r="AG3" s="104" t="s">
        <v>26</v>
      </c>
      <c r="AH3" s="58" t="s">
        <v>25</v>
      </c>
    </row>
    <row r="4" spans="1:39" s="5" customFormat="1" ht="20.100000000000001" customHeight="1" x14ac:dyDescent="0.2">
      <c r="A4" s="160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45"/>
      <c r="AF4" s="157"/>
      <c r="AG4" s="104" t="s">
        <v>24</v>
      </c>
      <c r="AH4" s="58" t="s">
        <v>24</v>
      </c>
    </row>
    <row r="5" spans="1:39" s="5" customFormat="1" x14ac:dyDescent="0.2">
      <c r="A5" s="56" t="s">
        <v>29</v>
      </c>
      <c r="B5" s="126">
        <v>34.200000000000003</v>
      </c>
      <c r="C5" s="126">
        <v>31.7</v>
      </c>
      <c r="D5" s="126">
        <v>35.200000000000003</v>
      </c>
      <c r="E5" s="126">
        <v>35.200000000000003</v>
      </c>
      <c r="F5" s="126">
        <v>37.1</v>
      </c>
      <c r="G5" s="126">
        <v>37.200000000000003</v>
      </c>
      <c r="H5" s="126">
        <v>34.5</v>
      </c>
      <c r="I5" s="126">
        <v>32.9</v>
      </c>
      <c r="J5" s="126">
        <v>33.9</v>
      </c>
      <c r="K5" s="126">
        <v>35.799999999999997</v>
      </c>
      <c r="L5" s="126">
        <v>37.799999999999997</v>
      </c>
      <c r="M5" s="126">
        <v>33.1</v>
      </c>
      <c r="N5" s="126">
        <v>30.3</v>
      </c>
      <c r="O5" s="126">
        <v>28</v>
      </c>
      <c r="P5" s="126">
        <v>30.3</v>
      </c>
      <c r="Q5" s="126">
        <v>32.5</v>
      </c>
      <c r="R5" s="126">
        <v>33.200000000000003</v>
      </c>
      <c r="S5" s="126">
        <v>30</v>
      </c>
      <c r="T5" s="126">
        <v>34</v>
      </c>
      <c r="U5" s="126">
        <v>34.299999999999997</v>
      </c>
      <c r="V5" s="126">
        <v>36.6</v>
      </c>
      <c r="W5" s="126">
        <v>37.9</v>
      </c>
      <c r="X5" s="126">
        <v>35</v>
      </c>
      <c r="Y5" s="126">
        <v>32.700000000000003</v>
      </c>
      <c r="Z5" s="126">
        <v>34.5</v>
      </c>
      <c r="AA5" s="126">
        <v>36.1</v>
      </c>
      <c r="AB5" s="126">
        <v>37.299999999999997</v>
      </c>
      <c r="AC5" s="126">
        <v>36</v>
      </c>
      <c r="AD5" s="126">
        <v>30.3</v>
      </c>
      <c r="AE5" s="126">
        <v>32.5</v>
      </c>
      <c r="AF5" s="126">
        <v>34.5</v>
      </c>
      <c r="AG5" s="116">
        <f t="shared" ref="AG5" si="1">MAX(B5:AF5)</f>
        <v>37.9</v>
      </c>
      <c r="AH5" s="91">
        <f t="shared" ref="AH5" si="2">AVERAGE(B5:AF5)</f>
        <v>34.019354838709674</v>
      </c>
    </row>
    <row r="6" spans="1:39" x14ac:dyDescent="0.2">
      <c r="A6" s="56" t="s">
        <v>88</v>
      </c>
      <c r="B6" s="126" t="s">
        <v>203</v>
      </c>
      <c r="C6" s="126" t="s">
        <v>203</v>
      </c>
      <c r="D6" s="126" t="s">
        <v>203</v>
      </c>
      <c r="E6" s="126" t="s">
        <v>203</v>
      </c>
      <c r="F6" s="126" t="s">
        <v>203</v>
      </c>
      <c r="G6" s="126" t="s">
        <v>203</v>
      </c>
      <c r="H6" s="126" t="s">
        <v>203</v>
      </c>
      <c r="I6" s="126" t="s">
        <v>203</v>
      </c>
      <c r="J6" s="126" t="s">
        <v>203</v>
      </c>
      <c r="K6" s="126">
        <v>35.5</v>
      </c>
      <c r="L6" s="126">
        <v>37.4</v>
      </c>
      <c r="M6" s="126">
        <v>31.8</v>
      </c>
      <c r="N6" s="126">
        <v>29.8</v>
      </c>
      <c r="O6" s="126">
        <v>30.2</v>
      </c>
      <c r="P6" s="126">
        <v>32.1</v>
      </c>
      <c r="Q6" s="126">
        <v>33.5</v>
      </c>
      <c r="R6" s="126">
        <v>33.200000000000003</v>
      </c>
      <c r="S6" s="126">
        <v>31.5</v>
      </c>
      <c r="T6" s="126">
        <v>33.700000000000003</v>
      </c>
      <c r="U6" s="126">
        <v>33.5</v>
      </c>
      <c r="V6" s="126">
        <v>36.9</v>
      </c>
      <c r="W6" s="126">
        <v>38.299999999999997</v>
      </c>
      <c r="X6" s="126">
        <v>37.200000000000003</v>
      </c>
      <c r="Y6" s="126">
        <v>32.299999999999997</v>
      </c>
      <c r="Z6" s="126">
        <v>33</v>
      </c>
      <c r="AA6" s="126">
        <v>36.1</v>
      </c>
      <c r="AB6" s="126">
        <v>37.700000000000003</v>
      </c>
      <c r="AC6" s="126">
        <v>38.299999999999997</v>
      </c>
      <c r="AD6" s="126">
        <v>37.4</v>
      </c>
      <c r="AE6" s="126">
        <v>33.799999999999997</v>
      </c>
      <c r="AF6" s="126">
        <v>31.8</v>
      </c>
      <c r="AG6" s="116">
        <f t="shared" ref="AG6:AG28" si="3">MAX(B6:AF6)</f>
        <v>38.299999999999997</v>
      </c>
      <c r="AH6" s="91">
        <f t="shared" ref="AH6:AH28" si="4">AVERAGE(B6:AF6)</f>
        <v>34.318181818181813</v>
      </c>
    </row>
    <row r="7" spans="1:39" x14ac:dyDescent="0.2">
      <c r="A7" s="56" t="s">
        <v>146</v>
      </c>
      <c r="B7" s="126">
        <v>30.9</v>
      </c>
      <c r="C7" s="126">
        <v>32.4</v>
      </c>
      <c r="D7" s="126">
        <v>34</v>
      </c>
      <c r="E7" s="126">
        <v>33.299999999999997</v>
      </c>
      <c r="F7" s="126">
        <v>34.9</v>
      </c>
      <c r="G7" s="126">
        <v>33.299999999999997</v>
      </c>
      <c r="H7" s="126">
        <v>31.5</v>
      </c>
      <c r="I7" s="126">
        <v>29.6</v>
      </c>
      <c r="J7" s="126">
        <v>30.9</v>
      </c>
      <c r="K7" s="126">
        <v>32.9</v>
      </c>
      <c r="L7" s="126">
        <v>34.1</v>
      </c>
      <c r="M7" s="126">
        <v>27.8</v>
      </c>
      <c r="N7" s="126">
        <v>30.5</v>
      </c>
      <c r="O7" s="126">
        <v>29.7</v>
      </c>
      <c r="P7" s="126">
        <v>30</v>
      </c>
      <c r="Q7" s="126">
        <v>32.6</v>
      </c>
      <c r="R7" s="126">
        <v>32.700000000000003</v>
      </c>
      <c r="S7" s="126">
        <v>32.200000000000003</v>
      </c>
      <c r="T7" s="126">
        <v>32</v>
      </c>
      <c r="U7" s="126">
        <v>32.299999999999997</v>
      </c>
      <c r="V7" s="126">
        <v>35.5</v>
      </c>
      <c r="W7" s="126">
        <v>35.4</v>
      </c>
      <c r="X7" s="126">
        <v>32.9</v>
      </c>
      <c r="Y7" s="126">
        <v>31.4</v>
      </c>
      <c r="Z7" s="126">
        <v>33.4</v>
      </c>
      <c r="AA7" s="126">
        <v>35.200000000000003</v>
      </c>
      <c r="AB7" s="126">
        <v>35.5</v>
      </c>
      <c r="AC7" s="126">
        <v>36.200000000000003</v>
      </c>
      <c r="AD7" s="126">
        <v>33.4</v>
      </c>
      <c r="AE7" s="126">
        <v>34.700000000000003</v>
      </c>
      <c r="AF7" s="126">
        <v>33.4</v>
      </c>
      <c r="AG7" s="116">
        <f t="shared" si="3"/>
        <v>36.200000000000003</v>
      </c>
      <c r="AH7" s="91">
        <f t="shared" si="4"/>
        <v>32.729032258064514</v>
      </c>
    </row>
    <row r="8" spans="1:39" x14ac:dyDescent="0.2">
      <c r="A8" s="56" t="s">
        <v>147</v>
      </c>
      <c r="B8" s="126">
        <v>31.5</v>
      </c>
      <c r="C8" s="126">
        <v>25.7</v>
      </c>
      <c r="D8" s="126">
        <v>32.799999999999997</v>
      </c>
      <c r="E8" s="126">
        <v>34.799999999999997</v>
      </c>
      <c r="F8" s="126">
        <v>35.200000000000003</v>
      </c>
      <c r="G8" s="126">
        <v>35.5</v>
      </c>
      <c r="H8" s="126">
        <v>34.5</v>
      </c>
      <c r="I8" s="126">
        <v>31.8</v>
      </c>
      <c r="J8" s="126">
        <v>31.5</v>
      </c>
      <c r="K8" s="126">
        <v>33.799999999999997</v>
      </c>
      <c r="L8" s="126">
        <v>34.9</v>
      </c>
      <c r="M8" s="126">
        <v>27.5</v>
      </c>
      <c r="N8" s="126">
        <v>29.1</v>
      </c>
      <c r="O8" s="126">
        <v>28</v>
      </c>
      <c r="P8" s="126">
        <v>29</v>
      </c>
      <c r="Q8" s="126">
        <v>30.7</v>
      </c>
      <c r="R8" s="126">
        <v>29</v>
      </c>
      <c r="S8" s="126">
        <v>28.7</v>
      </c>
      <c r="T8" s="126">
        <v>30.7</v>
      </c>
      <c r="U8" s="126">
        <v>32.200000000000003</v>
      </c>
      <c r="V8" s="126">
        <v>33.700000000000003</v>
      </c>
      <c r="W8" s="126">
        <v>33</v>
      </c>
      <c r="X8" s="126">
        <v>32.6</v>
      </c>
      <c r="Y8" s="126">
        <v>30.6</v>
      </c>
      <c r="Z8" s="126">
        <v>32.4</v>
      </c>
      <c r="AA8" s="126">
        <v>33.700000000000003</v>
      </c>
      <c r="AB8" s="126">
        <v>34.799999999999997</v>
      </c>
      <c r="AC8" s="126">
        <v>33.799999999999997</v>
      </c>
      <c r="AD8" s="126">
        <v>32.700000000000003</v>
      </c>
      <c r="AE8" s="126">
        <v>31.1</v>
      </c>
      <c r="AF8" s="126">
        <v>31</v>
      </c>
      <c r="AG8" s="116">
        <f t="shared" si="3"/>
        <v>35.5</v>
      </c>
      <c r="AH8" s="91">
        <f t="shared" si="4"/>
        <v>31.816129032258072</v>
      </c>
      <c r="AJ8" s="11" t="s">
        <v>34</v>
      </c>
    </row>
    <row r="9" spans="1:39" x14ac:dyDescent="0.2">
      <c r="A9" s="56" t="s">
        <v>0</v>
      </c>
      <c r="B9" s="126">
        <v>31.2</v>
      </c>
      <c r="C9" s="126">
        <v>30.1</v>
      </c>
      <c r="D9" s="126">
        <v>31.7</v>
      </c>
      <c r="E9" s="126">
        <v>31.5</v>
      </c>
      <c r="F9" s="126">
        <v>31.9</v>
      </c>
      <c r="G9" s="126">
        <v>31.4</v>
      </c>
      <c r="H9" s="126">
        <v>31.1</v>
      </c>
      <c r="I9" s="126">
        <v>30.7</v>
      </c>
      <c r="J9" s="126">
        <v>30.6</v>
      </c>
      <c r="K9" s="126">
        <v>31.5</v>
      </c>
      <c r="L9" s="126">
        <v>32</v>
      </c>
      <c r="M9" s="126">
        <v>28.6</v>
      </c>
      <c r="N9" s="126">
        <v>28.1</v>
      </c>
      <c r="O9" s="126">
        <v>28.9</v>
      </c>
      <c r="P9" s="126">
        <v>31.1</v>
      </c>
      <c r="Q9" s="126">
        <v>32</v>
      </c>
      <c r="R9" s="126">
        <v>31.6</v>
      </c>
      <c r="S9" s="126">
        <v>30.1</v>
      </c>
      <c r="T9" s="126">
        <v>31.4</v>
      </c>
      <c r="U9" s="126">
        <v>32.200000000000003</v>
      </c>
      <c r="V9" s="126">
        <v>31.5</v>
      </c>
      <c r="W9" s="126">
        <v>32.299999999999997</v>
      </c>
      <c r="X9" s="126">
        <v>31.6</v>
      </c>
      <c r="Y9" s="126">
        <v>30.4</v>
      </c>
      <c r="Z9" s="126">
        <v>31.6</v>
      </c>
      <c r="AA9" s="126">
        <v>32.1</v>
      </c>
      <c r="AB9" s="126">
        <v>32.299999999999997</v>
      </c>
      <c r="AC9" s="126">
        <v>32.6</v>
      </c>
      <c r="AD9" s="126">
        <v>31.6</v>
      </c>
      <c r="AE9" s="126">
        <v>30.8</v>
      </c>
      <c r="AF9" s="126">
        <v>31.3</v>
      </c>
      <c r="AG9" s="116">
        <f t="shared" si="3"/>
        <v>32.6</v>
      </c>
      <c r="AH9" s="91">
        <f t="shared" si="4"/>
        <v>31.154838709677417</v>
      </c>
      <c r="AJ9" s="11" t="s">
        <v>34</v>
      </c>
    </row>
    <row r="10" spans="1:39" x14ac:dyDescent="0.2">
      <c r="A10" s="56" t="s">
        <v>219</v>
      </c>
      <c r="B10" s="126" t="s">
        <v>203</v>
      </c>
      <c r="C10" s="126" t="s">
        <v>203</v>
      </c>
      <c r="D10" s="126" t="s">
        <v>203</v>
      </c>
      <c r="E10" s="126" t="s">
        <v>203</v>
      </c>
      <c r="F10" s="126" t="s">
        <v>203</v>
      </c>
      <c r="G10" s="126" t="s">
        <v>203</v>
      </c>
      <c r="H10" s="126" t="s">
        <v>203</v>
      </c>
      <c r="I10" s="126" t="s">
        <v>203</v>
      </c>
      <c r="J10" s="126" t="s">
        <v>203</v>
      </c>
      <c r="K10" s="126" t="s">
        <v>203</v>
      </c>
      <c r="L10" s="126" t="s">
        <v>203</v>
      </c>
      <c r="M10" s="126" t="s">
        <v>203</v>
      </c>
      <c r="N10" s="126" t="s">
        <v>203</v>
      </c>
      <c r="O10" s="126" t="s">
        <v>203</v>
      </c>
      <c r="P10" s="126" t="s">
        <v>203</v>
      </c>
      <c r="Q10" s="126" t="s">
        <v>203</v>
      </c>
      <c r="R10" s="126" t="s">
        <v>203</v>
      </c>
      <c r="S10" s="126" t="s">
        <v>203</v>
      </c>
      <c r="T10" s="126" t="s">
        <v>203</v>
      </c>
      <c r="U10" s="126" t="s">
        <v>203</v>
      </c>
      <c r="V10" s="126" t="s">
        <v>203</v>
      </c>
      <c r="W10" s="126" t="s">
        <v>203</v>
      </c>
      <c r="X10" s="126" t="s">
        <v>203</v>
      </c>
      <c r="Y10" s="126" t="s">
        <v>203</v>
      </c>
      <c r="Z10" s="126" t="s">
        <v>203</v>
      </c>
      <c r="AA10" s="126">
        <v>32.5</v>
      </c>
      <c r="AB10" s="126" t="s">
        <v>203</v>
      </c>
      <c r="AC10" s="126">
        <v>35.299999999999997</v>
      </c>
      <c r="AD10" s="126">
        <v>31</v>
      </c>
      <c r="AE10" s="126">
        <v>29.5</v>
      </c>
      <c r="AF10" s="126" t="s">
        <v>203</v>
      </c>
      <c r="AG10" s="116">
        <f t="shared" ref="AG10" si="5">MAX(B10:AF10)</f>
        <v>35.299999999999997</v>
      </c>
      <c r="AH10" s="91">
        <f t="shared" ref="AH10" si="6">AVERAGE(B10:AF10)</f>
        <v>32.075000000000003</v>
      </c>
      <c r="AJ10" s="11"/>
    </row>
    <row r="11" spans="1:39" x14ac:dyDescent="0.2">
      <c r="A11" s="56" t="s">
        <v>1</v>
      </c>
      <c r="B11" s="126">
        <v>29.8</v>
      </c>
      <c r="C11" s="126">
        <v>24.7</v>
      </c>
      <c r="D11" s="126">
        <v>30</v>
      </c>
      <c r="E11" s="126">
        <v>32</v>
      </c>
      <c r="F11" s="126">
        <v>32.299999999999997</v>
      </c>
      <c r="G11" s="126">
        <v>31.8</v>
      </c>
      <c r="H11" s="126">
        <v>31.8</v>
      </c>
      <c r="I11" s="126" t="s">
        <v>203</v>
      </c>
      <c r="J11" s="126" t="s">
        <v>203</v>
      </c>
      <c r="K11" s="126" t="s">
        <v>203</v>
      </c>
      <c r="L11" s="126" t="s">
        <v>203</v>
      </c>
      <c r="M11" s="126" t="s">
        <v>203</v>
      </c>
      <c r="N11" s="126" t="s">
        <v>203</v>
      </c>
      <c r="O11" s="126" t="s">
        <v>203</v>
      </c>
      <c r="P11" s="126" t="s">
        <v>203</v>
      </c>
      <c r="Q11" s="126" t="s">
        <v>203</v>
      </c>
      <c r="R11" s="126" t="s">
        <v>203</v>
      </c>
      <c r="S11" s="126" t="s">
        <v>203</v>
      </c>
      <c r="T11" s="126" t="s">
        <v>203</v>
      </c>
      <c r="U11" s="126" t="s">
        <v>203</v>
      </c>
      <c r="V11" s="126" t="s">
        <v>203</v>
      </c>
      <c r="W11" s="126" t="s">
        <v>203</v>
      </c>
      <c r="X11" s="126" t="s">
        <v>203</v>
      </c>
      <c r="Y11" s="126" t="s">
        <v>203</v>
      </c>
      <c r="Z11" s="126" t="s">
        <v>203</v>
      </c>
      <c r="AA11" s="126" t="s">
        <v>203</v>
      </c>
      <c r="AB11" s="126" t="s">
        <v>203</v>
      </c>
      <c r="AC11" s="126" t="s">
        <v>203</v>
      </c>
      <c r="AD11" s="126" t="s">
        <v>203</v>
      </c>
      <c r="AE11" s="126" t="s">
        <v>203</v>
      </c>
      <c r="AF11" s="126" t="s">
        <v>203</v>
      </c>
      <c r="AG11" s="116">
        <f t="shared" si="3"/>
        <v>32.299999999999997</v>
      </c>
      <c r="AH11" s="91">
        <f t="shared" si="4"/>
        <v>30.342857142857149</v>
      </c>
    </row>
    <row r="12" spans="1:39" x14ac:dyDescent="0.2">
      <c r="A12" s="56" t="s">
        <v>31</v>
      </c>
      <c r="B12" s="126">
        <v>30.4</v>
      </c>
      <c r="C12" s="126">
        <v>25.3</v>
      </c>
      <c r="D12" s="126">
        <v>31.8</v>
      </c>
      <c r="E12" s="126">
        <v>34</v>
      </c>
      <c r="F12" s="126">
        <v>33.9</v>
      </c>
      <c r="G12" s="126">
        <v>31.7</v>
      </c>
      <c r="H12" s="126">
        <v>33.299999999999997</v>
      </c>
      <c r="I12" s="126">
        <v>31</v>
      </c>
      <c r="J12" s="126">
        <v>30.6</v>
      </c>
      <c r="K12" s="126">
        <v>31.9</v>
      </c>
      <c r="L12" s="126">
        <v>33.700000000000003</v>
      </c>
      <c r="M12" s="126">
        <v>28.5</v>
      </c>
      <c r="N12" s="126">
        <v>28.6</v>
      </c>
      <c r="O12" s="126">
        <v>25.6</v>
      </c>
      <c r="P12" s="126">
        <v>27.7</v>
      </c>
      <c r="Q12" s="126">
        <v>26.1</v>
      </c>
      <c r="R12" s="126">
        <v>30.2</v>
      </c>
      <c r="S12" s="126">
        <v>28</v>
      </c>
      <c r="T12" s="126">
        <v>27</v>
      </c>
      <c r="U12" s="126">
        <v>31.1</v>
      </c>
      <c r="V12" s="126">
        <v>32.799999999999997</v>
      </c>
      <c r="W12" s="126">
        <v>31.2</v>
      </c>
      <c r="X12" s="126">
        <v>27.8</v>
      </c>
      <c r="Y12" s="126">
        <v>29</v>
      </c>
      <c r="Z12" s="126">
        <v>31</v>
      </c>
      <c r="AA12" s="126">
        <v>31.1</v>
      </c>
      <c r="AB12" s="126">
        <v>33.299999999999997</v>
      </c>
      <c r="AC12" s="126">
        <v>31.5</v>
      </c>
      <c r="AD12" s="126">
        <v>31.8</v>
      </c>
      <c r="AE12" s="126">
        <v>30</v>
      </c>
      <c r="AF12" s="126">
        <v>27.8</v>
      </c>
      <c r="AG12" s="116">
        <f t="shared" si="3"/>
        <v>34</v>
      </c>
      <c r="AH12" s="91">
        <f t="shared" si="4"/>
        <v>30.248387096774191</v>
      </c>
      <c r="AJ12" t="s">
        <v>206</v>
      </c>
      <c r="AL12" t="s">
        <v>34</v>
      </c>
    </row>
    <row r="13" spans="1:39" x14ac:dyDescent="0.2">
      <c r="A13" s="56" t="s">
        <v>2</v>
      </c>
      <c r="B13" s="126">
        <v>34.200000000000003</v>
      </c>
      <c r="C13" s="126">
        <v>29</v>
      </c>
      <c r="D13" s="126">
        <v>34.1</v>
      </c>
      <c r="E13" s="126">
        <v>36.5</v>
      </c>
      <c r="F13" s="126">
        <v>36.299999999999997</v>
      </c>
      <c r="G13" s="126">
        <v>35.5</v>
      </c>
      <c r="H13" s="126">
        <v>35</v>
      </c>
      <c r="I13" s="126">
        <v>34.1</v>
      </c>
      <c r="J13" s="126">
        <v>34.1</v>
      </c>
      <c r="K13" s="126">
        <v>35.4</v>
      </c>
      <c r="L13" s="126">
        <v>36.1</v>
      </c>
      <c r="M13" s="126">
        <v>30.8</v>
      </c>
      <c r="N13" s="126">
        <v>28.2</v>
      </c>
      <c r="O13" s="126">
        <v>25.4</v>
      </c>
      <c r="P13" s="126">
        <v>31.9</v>
      </c>
      <c r="Q13" s="126">
        <v>32.5</v>
      </c>
      <c r="R13" s="126">
        <v>29.9</v>
      </c>
      <c r="S13" s="126">
        <v>31.1</v>
      </c>
      <c r="T13" s="126">
        <v>31.6</v>
      </c>
      <c r="U13" s="126">
        <v>34</v>
      </c>
      <c r="V13" s="126">
        <v>33.6</v>
      </c>
      <c r="W13" s="126">
        <v>28.3</v>
      </c>
      <c r="X13" s="126">
        <v>30.9</v>
      </c>
      <c r="Y13" s="126">
        <v>32.799999999999997</v>
      </c>
      <c r="Z13" s="126">
        <v>33.299999999999997</v>
      </c>
      <c r="AA13" s="126">
        <v>34.6</v>
      </c>
      <c r="AB13" s="126">
        <v>35.5</v>
      </c>
      <c r="AC13" s="126">
        <v>35.6</v>
      </c>
      <c r="AD13" s="126">
        <v>34.299999999999997</v>
      </c>
      <c r="AE13" s="126">
        <v>32.4</v>
      </c>
      <c r="AF13" s="126">
        <v>31.8</v>
      </c>
      <c r="AG13" s="116">
        <f t="shared" si="3"/>
        <v>36.5</v>
      </c>
      <c r="AH13" s="91">
        <f t="shared" si="4"/>
        <v>32.864516129032253</v>
      </c>
      <c r="AJ13" t="s">
        <v>34</v>
      </c>
      <c r="AL13" t="s">
        <v>34</v>
      </c>
    </row>
    <row r="14" spans="1:39" x14ac:dyDescent="0.2">
      <c r="A14" s="56" t="s">
        <v>148</v>
      </c>
      <c r="B14" s="126" t="s">
        <v>203</v>
      </c>
      <c r="C14" s="126" t="s">
        <v>203</v>
      </c>
      <c r="D14" s="126" t="s">
        <v>203</v>
      </c>
      <c r="E14" s="126" t="s">
        <v>203</v>
      </c>
      <c r="F14" s="126" t="s">
        <v>203</v>
      </c>
      <c r="G14" s="126" t="s">
        <v>203</v>
      </c>
      <c r="H14" s="126" t="s">
        <v>203</v>
      </c>
      <c r="I14" s="126" t="s">
        <v>203</v>
      </c>
      <c r="J14" s="126">
        <v>33.4</v>
      </c>
      <c r="K14" s="126">
        <v>35.700000000000003</v>
      </c>
      <c r="L14" s="126">
        <v>37.200000000000003</v>
      </c>
      <c r="M14" s="126">
        <v>34.6</v>
      </c>
      <c r="N14" s="126">
        <v>32.9</v>
      </c>
      <c r="O14" s="126">
        <v>34.200000000000003</v>
      </c>
      <c r="P14" s="126">
        <v>36.299999999999997</v>
      </c>
      <c r="Q14" s="126">
        <v>37.1</v>
      </c>
      <c r="R14" s="126">
        <v>37.4</v>
      </c>
      <c r="S14" s="126">
        <v>36.1</v>
      </c>
      <c r="T14" s="126">
        <v>36.299999999999997</v>
      </c>
      <c r="U14" s="126">
        <v>36.1</v>
      </c>
      <c r="V14" s="126">
        <v>38</v>
      </c>
      <c r="W14" s="126">
        <v>37.9</v>
      </c>
      <c r="X14" s="126">
        <v>36.6</v>
      </c>
      <c r="Y14" s="126">
        <v>34.5</v>
      </c>
      <c r="Z14" s="126">
        <v>36.1</v>
      </c>
      <c r="AA14" s="126">
        <v>36.799999999999997</v>
      </c>
      <c r="AB14" s="126">
        <v>38.299999999999997</v>
      </c>
      <c r="AC14" s="126">
        <v>39.4</v>
      </c>
      <c r="AD14" s="126">
        <v>37.9</v>
      </c>
      <c r="AE14" s="126" t="s">
        <v>203</v>
      </c>
      <c r="AF14" s="126" t="s">
        <v>203</v>
      </c>
      <c r="AG14" s="116">
        <f t="shared" si="3"/>
        <v>39.4</v>
      </c>
      <c r="AH14" s="91">
        <f t="shared" si="4"/>
        <v>36.323809523809523</v>
      </c>
      <c r="AI14" s="11" t="s">
        <v>34</v>
      </c>
      <c r="AJ14" t="s">
        <v>34</v>
      </c>
      <c r="AK14" t="s">
        <v>34</v>
      </c>
      <c r="AM14" t="s">
        <v>34</v>
      </c>
    </row>
    <row r="15" spans="1:39" x14ac:dyDescent="0.2">
      <c r="A15" s="56" t="s">
        <v>3</v>
      </c>
      <c r="B15" s="126">
        <v>33.299999999999997</v>
      </c>
      <c r="C15" s="126">
        <v>35.299999999999997</v>
      </c>
      <c r="D15" s="126">
        <v>34.700000000000003</v>
      </c>
      <c r="E15" s="126">
        <v>34.200000000000003</v>
      </c>
      <c r="F15" s="126">
        <v>36.1</v>
      </c>
      <c r="G15" s="126">
        <v>35.9</v>
      </c>
      <c r="H15" s="126">
        <v>32</v>
      </c>
      <c r="I15" s="126">
        <v>30.7</v>
      </c>
      <c r="J15" s="126">
        <v>31.7</v>
      </c>
      <c r="K15" s="126">
        <v>33.799999999999997</v>
      </c>
      <c r="L15" s="126">
        <v>36.6</v>
      </c>
      <c r="M15" s="126">
        <v>32.299999999999997</v>
      </c>
      <c r="N15" s="126">
        <v>32</v>
      </c>
      <c r="O15" s="126">
        <v>33.6</v>
      </c>
      <c r="P15" s="126">
        <v>36.1</v>
      </c>
      <c r="Q15" s="126">
        <v>36.6</v>
      </c>
      <c r="R15" s="126">
        <v>36.4</v>
      </c>
      <c r="S15" s="126">
        <v>34.700000000000003</v>
      </c>
      <c r="T15" s="126">
        <v>35.200000000000003</v>
      </c>
      <c r="U15" s="126">
        <v>34.700000000000003</v>
      </c>
      <c r="V15" s="126">
        <v>37</v>
      </c>
      <c r="W15" s="126">
        <v>38.700000000000003</v>
      </c>
      <c r="X15" s="126">
        <v>37.4</v>
      </c>
      <c r="Y15" s="126">
        <v>33.700000000000003</v>
      </c>
      <c r="Z15" s="126">
        <v>36.200000000000003</v>
      </c>
      <c r="AA15" s="126">
        <v>36.700000000000003</v>
      </c>
      <c r="AB15" s="126">
        <v>39.299999999999997</v>
      </c>
      <c r="AC15" s="126">
        <v>39.6</v>
      </c>
      <c r="AD15" s="126">
        <v>38.700000000000003</v>
      </c>
      <c r="AE15" s="126">
        <v>34.700000000000003</v>
      </c>
      <c r="AF15" s="126">
        <v>32.9</v>
      </c>
      <c r="AG15" s="116">
        <f t="shared" si="3"/>
        <v>39.6</v>
      </c>
      <c r="AH15" s="91">
        <f t="shared" si="4"/>
        <v>35.187096774193563</v>
      </c>
      <c r="AJ15" t="s">
        <v>34</v>
      </c>
    </row>
    <row r="16" spans="1:39" x14ac:dyDescent="0.2">
      <c r="A16" s="56" t="s">
        <v>4</v>
      </c>
      <c r="B16" s="126">
        <v>33.700000000000003</v>
      </c>
      <c r="C16" s="126">
        <v>34.299999999999997</v>
      </c>
      <c r="D16" s="126">
        <v>36.200000000000003</v>
      </c>
      <c r="E16" s="126">
        <v>34.799999999999997</v>
      </c>
      <c r="F16" s="126">
        <v>36.9</v>
      </c>
      <c r="G16" s="126">
        <v>36.9</v>
      </c>
      <c r="H16" s="126">
        <v>33.200000000000003</v>
      </c>
      <c r="I16" s="126">
        <v>31.6</v>
      </c>
      <c r="J16" s="126">
        <v>32.700000000000003</v>
      </c>
      <c r="K16" s="126">
        <v>34.799999999999997</v>
      </c>
      <c r="L16" s="126">
        <v>36.9</v>
      </c>
      <c r="M16" s="126">
        <v>32.6</v>
      </c>
      <c r="N16" s="126">
        <v>29.2</v>
      </c>
      <c r="O16" s="126">
        <v>31.4</v>
      </c>
      <c r="P16" s="126">
        <v>32.1</v>
      </c>
      <c r="Q16" s="126">
        <v>34.1</v>
      </c>
      <c r="R16" s="126">
        <v>33.4</v>
      </c>
      <c r="S16" s="126">
        <v>31.8</v>
      </c>
      <c r="T16" s="126">
        <v>33.4</v>
      </c>
      <c r="U16" s="126">
        <v>33.299999999999997</v>
      </c>
      <c r="V16" s="126">
        <v>36.299999999999997</v>
      </c>
      <c r="W16" s="126">
        <v>37.700000000000003</v>
      </c>
      <c r="X16" s="126">
        <v>37.700000000000003</v>
      </c>
      <c r="Y16" s="126">
        <v>32.4</v>
      </c>
      <c r="Z16" s="126">
        <v>34.1</v>
      </c>
      <c r="AA16" s="126">
        <v>36.299999999999997</v>
      </c>
      <c r="AB16" s="126">
        <v>38</v>
      </c>
      <c r="AC16" s="126">
        <v>38.5</v>
      </c>
      <c r="AD16" s="126">
        <v>38.5</v>
      </c>
      <c r="AE16" s="126">
        <v>33.9</v>
      </c>
      <c r="AF16" s="126">
        <v>33.9</v>
      </c>
      <c r="AG16" s="116">
        <f t="shared" si="3"/>
        <v>38.5</v>
      </c>
      <c r="AH16" s="91">
        <f t="shared" si="4"/>
        <v>34.535483870967738</v>
      </c>
      <c r="AL16" t="s">
        <v>34</v>
      </c>
    </row>
    <row r="17" spans="1:39" x14ac:dyDescent="0.2">
      <c r="A17" s="56" t="s">
        <v>30</v>
      </c>
      <c r="B17" s="126">
        <v>33.700000000000003</v>
      </c>
      <c r="C17" s="126">
        <v>34.5</v>
      </c>
      <c r="D17" s="126">
        <v>36.299999999999997</v>
      </c>
      <c r="E17" s="126">
        <v>36.1</v>
      </c>
      <c r="F17" s="126">
        <v>38</v>
      </c>
      <c r="G17" s="126">
        <v>38.200000000000003</v>
      </c>
      <c r="H17" s="126">
        <v>35.6</v>
      </c>
      <c r="I17" s="126">
        <v>33.5</v>
      </c>
      <c r="J17" s="126">
        <v>34.299999999999997</v>
      </c>
      <c r="K17" s="126">
        <v>35.799999999999997</v>
      </c>
      <c r="L17" s="126">
        <v>38.299999999999997</v>
      </c>
      <c r="M17" s="126">
        <v>33.1</v>
      </c>
      <c r="N17" s="126">
        <v>27.9</v>
      </c>
      <c r="O17" s="126">
        <v>32.200000000000003</v>
      </c>
      <c r="P17" s="126">
        <v>35.200000000000003</v>
      </c>
      <c r="Q17" s="126">
        <v>36.700000000000003</v>
      </c>
      <c r="R17" s="126">
        <v>35.1</v>
      </c>
      <c r="S17" s="126">
        <v>34</v>
      </c>
      <c r="T17" s="126">
        <v>34.5</v>
      </c>
      <c r="U17" s="126">
        <v>34.6</v>
      </c>
      <c r="V17" s="126">
        <v>36.5</v>
      </c>
      <c r="W17" s="126">
        <v>37.200000000000003</v>
      </c>
      <c r="X17" s="126">
        <v>36.9</v>
      </c>
      <c r="Y17" s="126">
        <v>34.299999999999997</v>
      </c>
      <c r="Z17" s="126">
        <v>34.700000000000003</v>
      </c>
      <c r="AA17" s="126">
        <v>37.799999999999997</v>
      </c>
      <c r="AB17" s="126">
        <v>39.6</v>
      </c>
      <c r="AC17" s="126">
        <v>38.4</v>
      </c>
      <c r="AD17" s="126">
        <v>34.9</v>
      </c>
      <c r="AE17" s="126">
        <v>34.5</v>
      </c>
      <c r="AF17" s="126">
        <v>36.1</v>
      </c>
      <c r="AG17" s="116">
        <f t="shared" si="3"/>
        <v>39.6</v>
      </c>
      <c r="AH17" s="91">
        <f t="shared" si="4"/>
        <v>35.435483870967744</v>
      </c>
      <c r="AL17" t="s">
        <v>34</v>
      </c>
      <c r="AM17" t="s">
        <v>34</v>
      </c>
    </row>
    <row r="18" spans="1:39" x14ac:dyDescent="0.2">
      <c r="A18" s="56" t="s">
        <v>149</v>
      </c>
      <c r="B18" s="126">
        <v>31.3</v>
      </c>
      <c r="C18" s="126">
        <v>33.5</v>
      </c>
      <c r="D18" s="126">
        <v>34.9</v>
      </c>
      <c r="E18" s="126">
        <v>33</v>
      </c>
      <c r="F18" s="126">
        <v>34.299999999999997</v>
      </c>
      <c r="G18" s="126">
        <v>35.299999999999997</v>
      </c>
      <c r="H18" s="126">
        <v>31.9</v>
      </c>
      <c r="I18" s="126">
        <v>30.2</v>
      </c>
      <c r="J18" s="126">
        <v>31.7</v>
      </c>
      <c r="K18" s="126">
        <v>33.200000000000003</v>
      </c>
      <c r="L18" s="126">
        <v>35.5</v>
      </c>
      <c r="M18" s="126">
        <v>27.7</v>
      </c>
      <c r="N18" s="126">
        <v>27.9</v>
      </c>
      <c r="O18" s="126">
        <v>30.8</v>
      </c>
      <c r="P18" s="126">
        <v>33.1</v>
      </c>
      <c r="Q18" s="126">
        <v>34.1</v>
      </c>
      <c r="R18" s="126">
        <v>33.200000000000003</v>
      </c>
      <c r="S18" s="126">
        <v>31</v>
      </c>
      <c r="T18" s="126">
        <v>32.5</v>
      </c>
      <c r="U18" s="126">
        <v>32.6</v>
      </c>
      <c r="V18" s="126">
        <v>35.9</v>
      </c>
      <c r="W18" s="126">
        <v>36.299999999999997</v>
      </c>
      <c r="X18" s="126">
        <v>35</v>
      </c>
      <c r="Y18" s="126">
        <v>31.4</v>
      </c>
      <c r="Z18" s="126">
        <v>33.299999999999997</v>
      </c>
      <c r="AA18" s="126">
        <v>35.6</v>
      </c>
      <c r="AB18" s="126">
        <v>36.6</v>
      </c>
      <c r="AC18" s="126">
        <v>37.700000000000003</v>
      </c>
      <c r="AD18" s="126">
        <v>36.5</v>
      </c>
      <c r="AE18" s="126">
        <v>33.799999999999997</v>
      </c>
      <c r="AF18" s="126">
        <v>33.5</v>
      </c>
      <c r="AG18" s="116">
        <f t="shared" si="3"/>
        <v>37.700000000000003</v>
      </c>
      <c r="AH18" s="91">
        <f t="shared" si="4"/>
        <v>33.332258064516125</v>
      </c>
      <c r="AI18" s="11" t="s">
        <v>34</v>
      </c>
      <c r="AL18" t="s">
        <v>34</v>
      </c>
    </row>
    <row r="19" spans="1:39" x14ac:dyDescent="0.2">
      <c r="A19" s="56" t="s">
        <v>150</v>
      </c>
      <c r="B19" s="126">
        <v>32.9</v>
      </c>
      <c r="C19" s="126">
        <v>33.799999999999997</v>
      </c>
      <c r="D19" s="126">
        <v>36</v>
      </c>
      <c r="E19" s="126">
        <v>35.1</v>
      </c>
      <c r="F19" s="126">
        <v>36.6</v>
      </c>
      <c r="G19" s="126">
        <v>35.299999999999997</v>
      </c>
      <c r="H19" s="126">
        <v>33.4</v>
      </c>
      <c r="I19" s="126">
        <v>32.299999999999997</v>
      </c>
      <c r="J19" s="126">
        <v>33.1</v>
      </c>
      <c r="K19" s="126">
        <v>35.5</v>
      </c>
      <c r="L19" s="126">
        <v>37.6</v>
      </c>
      <c r="M19" s="126">
        <v>30.7</v>
      </c>
      <c r="N19" s="126">
        <v>29.7</v>
      </c>
      <c r="O19" s="126">
        <v>30</v>
      </c>
      <c r="P19" s="126">
        <v>33.200000000000003</v>
      </c>
      <c r="Q19" s="126">
        <v>32.1</v>
      </c>
      <c r="R19" s="126">
        <v>32</v>
      </c>
      <c r="S19" s="126">
        <v>28.9</v>
      </c>
      <c r="T19" s="126">
        <v>32.5</v>
      </c>
      <c r="U19" s="126">
        <v>33.1</v>
      </c>
      <c r="V19" s="126">
        <v>35.299999999999997</v>
      </c>
      <c r="W19" s="126">
        <v>35.799999999999997</v>
      </c>
      <c r="X19" s="126">
        <v>33.5</v>
      </c>
      <c r="Y19" s="126">
        <v>32.700000000000003</v>
      </c>
      <c r="Z19" s="126">
        <v>34.5</v>
      </c>
      <c r="AA19" s="126">
        <v>36.299999999999997</v>
      </c>
      <c r="AB19" s="126">
        <v>36.700000000000003</v>
      </c>
      <c r="AC19" s="126">
        <v>37.299999999999997</v>
      </c>
      <c r="AD19" s="126">
        <v>36.1</v>
      </c>
      <c r="AE19" s="126">
        <v>32.6</v>
      </c>
      <c r="AF19" s="126">
        <v>33.700000000000003</v>
      </c>
      <c r="AG19" s="116">
        <f t="shared" si="3"/>
        <v>37.6</v>
      </c>
      <c r="AH19" s="91">
        <f t="shared" si="4"/>
        <v>33.816129032258061</v>
      </c>
    </row>
    <row r="20" spans="1:39" x14ac:dyDescent="0.2">
      <c r="A20" s="56" t="s">
        <v>124</v>
      </c>
      <c r="B20" s="126">
        <v>34.700000000000003</v>
      </c>
      <c r="C20" s="126">
        <v>35.700000000000003</v>
      </c>
      <c r="D20" s="126">
        <v>35.200000000000003</v>
      </c>
      <c r="E20" s="126">
        <v>35.799999999999997</v>
      </c>
      <c r="F20" s="126">
        <v>37</v>
      </c>
      <c r="G20" s="126">
        <v>37.299999999999997</v>
      </c>
      <c r="H20" s="126">
        <v>33.5</v>
      </c>
      <c r="I20" s="126">
        <v>32.1</v>
      </c>
      <c r="J20" s="126">
        <v>33.1</v>
      </c>
      <c r="K20" s="126">
        <v>35.5</v>
      </c>
      <c r="L20" s="126">
        <v>37.299999999999997</v>
      </c>
      <c r="M20" s="126">
        <v>35.799999999999997</v>
      </c>
      <c r="N20" s="126">
        <v>29.3</v>
      </c>
      <c r="O20" s="126">
        <v>30.6</v>
      </c>
      <c r="P20" s="126">
        <v>33.200000000000003</v>
      </c>
      <c r="Q20" s="126">
        <v>32.9</v>
      </c>
      <c r="R20" s="126">
        <v>33.5</v>
      </c>
      <c r="S20" s="126">
        <v>30.7</v>
      </c>
      <c r="T20" s="126">
        <v>33.700000000000003</v>
      </c>
      <c r="U20" s="126">
        <v>33.200000000000003</v>
      </c>
      <c r="V20" s="126">
        <v>37.1</v>
      </c>
      <c r="W20" s="126">
        <v>37.799999999999997</v>
      </c>
      <c r="X20" s="126">
        <v>37.5</v>
      </c>
      <c r="Y20" s="126">
        <v>32.9</v>
      </c>
      <c r="Z20" s="126">
        <v>35.299999999999997</v>
      </c>
      <c r="AA20" s="126">
        <v>36.299999999999997</v>
      </c>
      <c r="AB20" s="126">
        <v>38.4</v>
      </c>
      <c r="AC20" s="126">
        <v>33.6</v>
      </c>
      <c r="AD20" s="126" t="s">
        <v>203</v>
      </c>
      <c r="AE20" s="126" t="s">
        <v>203</v>
      </c>
      <c r="AF20" s="126" t="s">
        <v>203</v>
      </c>
      <c r="AG20" s="116">
        <f t="shared" si="3"/>
        <v>38.4</v>
      </c>
      <c r="AH20" s="91">
        <f t="shared" si="4"/>
        <v>34.607142857142861</v>
      </c>
      <c r="AL20" t="s">
        <v>34</v>
      </c>
    </row>
    <row r="21" spans="1:39" x14ac:dyDescent="0.2">
      <c r="A21" s="56" t="s">
        <v>5</v>
      </c>
      <c r="B21" s="126">
        <v>32.299999999999997</v>
      </c>
      <c r="C21" s="126">
        <v>27.9</v>
      </c>
      <c r="D21" s="126">
        <v>33.700000000000003</v>
      </c>
      <c r="E21" s="126">
        <v>34.700000000000003</v>
      </c>
      <c r="F21" s="126">
        <v>34</v>
      </c>
      <c r="G21" s="126">
        <v>33.6</v>
      </c>
      <c r="H21" s="126">
        <v>32.799999999999997</v>
      </c>
      <c r="I21" s="126">
        <v>30.7</v>
      </c>
      <c r="J21" s="126">
        <v>31.7</v>
      </c>
      <c r="K21" s="126">
        <v>33.299999999999997</v>
      </c>
      <c r="L21" s="126">
        <v>34.9</v>
      </c>
      <c r="M21" s="126">
        <v>33.799999999999997</v>
      </c>
      <c r="N21" s="126">
        <v>30</v>
      </c>
      <c r="O21" s="126">
        <v>26.3</v>
      </c>
      <c r="P21" s="126" t="s">
        <v>203</v>
      </c>
      <c r="Q21" s="126" t="s">
        <v>203</v>
      </c>
      <c r="R21" s="126" t="s">
        <v>203</v>
      </c>
      <c r="S21" s="126" t="s">
        <v>203</v>
      </c>
      <c r="T21" s="126" t="s">
        <v>203</v>
      </c>
      <c r="U21" s="126" t="s">
        <v>203</v>
      </c>
      <c r="V21" s="126">
        <v>34.9</v>
      </c>
      <c r="W21" s="126">
        <v>35.299999999999997</v>
      </c>
      <c r="X21" s="126">
        <v>31.7</v>
      </c>
      <c r="Y21" s="126">
        <v>31.4</v>
      </c>
      <c r="Z21" s="126">
        <v>25.5</v>
      </c>
      <c r="AA21" s="126" t="s">
        <v>203</v>
      </c>
      <c r="AB21" s="126" t="s">
        <v>203</v>
      </c>
      <c r="AC21" s="126" t="s">
        <v>203</v>
      </c>
      <c r="AD21" s="126" t="s">
        <v>203</v>
      </c>
      <c r="AE21" s="126" t="s">
        <v>203</v>
      </c>
      <c r="AF21" s="126" t="s">
        <v>203</v>
      </c>
      <c r="AG21" s="116">
        <f t="shared" si="3"/>
        <v>35.299999999999997</v>
      </c>
      <c r="AH21" s="91">
        <f t="shared" si="4"/>
        <v>32.026315789473685</v>
      </c>
      <c r="AJ21" t="s">
        <v>34</v>
      </c>
      <c r="AL21" t="s">
        <v>34</v>
      </c>
    </row>
    <row r="22" spans="1:39" x14ac:dyDescent="0.2">
      <c r="A22" s="56" t="s">
        <v>151</v>
      </c>
      <c r="B22" s="126">
        <v>26.6</v>
      </c>
      <c r="C22" s="126">
        <v>28.1</v>
      </c>
      <c r="D22" s="126">
        <v>26.3</v>
      </c>
      <c r="E22" s="126">
        <v>28.5</v>
      </c>
      <c r="F22" s="126">
        <v>27</v>
      </c>
      <c r="G22" s="126">
        <v>28.5</v>
      </c>
      <c r="H22" s="126">
        <v>27.3</v>
      </c>
      <c r="I22" s="126">
        <v>27.6</v>
      </c>
      <c r="J22" s="126">
        <v>28.6</v>
      </c>
      <c r="K22" s="126">
        <v>28</v>
      </c>
      <c r="L22" s="126">
        <v>27.9</v>
      </c>
      <c r="M22" s="126">
        <v>28</v>
      </c>
      <c r="N22" s="126">
        <v>26.4</v>
      </c>
      <c r="O22" s="126">
        <v>25.7</v>
      </c>
      <c r="P22" s="126">
        <v>26.4</v>
      </c>
      <c r="Q22" s="126">
        <v>28.2</v>
      </c>
      <c r="R22" s="126">
        <v>26.4</v>
      </c>
      <c r="S22" s="126">
        <v>27.4</v>
      </c>
      <c r="T22" s="126">
        <v>27</v>
      </c>
      <c r="U22" s="126">
        <v>25.3</v>
      </c>
      <c r="V22" s="126">
        <v>27.7</v>
      </c>
      <c r="W22" s="126">
        <v>26.8</v>
      </c>
      <c r="X22" s="126">
        <v>26.2</v>
      </c>
      <c r="Y22" s="126">
        <v>25.4</v>
      </c>
      <c r="Z22" s="126">
        <v>27.8</v>
      </c>
      <c r="AA22" s="126">
        <v>26.7</v>
      </c>
      <c r="AB22" s="126">
        <v>28.1</v>
      </c>
      <c r="AC22" s="126">
        <v>26.3</v>
      </c>
      <c r="AD22" s="126">
        <v>26.9</v>
      </c>
      <c r="AE22" s="126">
        <v>25.4</v>
      </c>
      <c r="AF22" s="126">
        <v>26.9</v>
      </c>
      <c r="AG22" s="116">
        <f t="shared" si="3"/>
        <v>28.6</v>
      </c>
      <c r="AH22" s="91">
        <f t="shared" si="4"/>
        <v>27.077419354838703</v>
      </c>
    </row>
    <row r="23" spans="1:39" x14ac:dyDescent="0.2">
      <c r="A23" s="56" t="s">
        <v>6</v>
      </c>
      <c r="B23" s="126">
        <v>30.8</v>
      </c>
      <c r="C23" s="126">
        <v>32.700000000000003</v>
      </c>
      <c r="D23" s="126">
        <v>33.799999999999997</v>
      </c>
      <c r="E23" s="126">
        <v>32.6</v>
      </c>
      <c r="F23" s="126">
        <v>33.1</v>
      </c>
      <c r="G23" s="126">
        <v>33.4</v>
      </c>
      <c r="H23" s="126">
        <v>31.3</v>
      </c>
      <c r="I23" s="126">
        <v>29.8</v>
      </c>
      <c r="J23" s="126">
        <v>30.9</v>
      </c>
      <c r="K23" s="126">
        <v>32.5</v>
      </c>
      <c r="L23" s="126">
        <v>34.6</v>
      </c>
      <c r="M23" s="126">
        <v>29.5</v>
      </c>
      <c r="N23" s="126">
        <v>28.8</v>
      </c>
      <c r="O23" s="126">
        <v>29.9</v>
      </c>
      <c r="P23" s="126">
        <v>32.1</v>
      </c>
      <c r="Q23" s="126">
        <v>33.4</v>
      </c>
      <c r="R23" s="126">
        <v>33.6</v>
      </c>
      <c r="S23" s="126">
        <v>32.200000000000003</v>
      </c>
      <c r="T23" s="126">
        <v>31.4</v>
      </c>
      <c r="U23" s="126">
        <v>32.700000000000003</v>
      </c>
      <c r="V23" s="126">
        <v>34.299999999999997</v>
      </c>
      <c r="W23" s="126">
        <v>34.700000000000003</v>
      </c>
      <c r="X23" s="126">
        <v>32.4</v>
      </c>
      <c r="Y23" s="126">
        <v>31.1</v>
      </c>
      <c r="Z23" s="126">
        <v>32.5</v>
      </c>
      <c r="AA23" s="126">
        <v>34.5</v>
      </c>
      <c r="AB23" s="126">
        <v>35.6</v>
      </c>
      <c r="AC23" s="126">
        <v>35.799999999999997</v>
      </c>
      <c r="AD23" s="126">
        <v>34.700000000000003</v>
      </c>
      <c r="AE23" s="126">
        <v>33.799999999999997</v>
      </c>
      <c r="AF23" s="126">
        <v>32.4</v>
      </c>
      <c r="AG23" s="116">
        <f t="shared" si="3"/>
        <v>35.799999999999997</v>
      </c>
      <c r="AH23" s="91">
        <f t="shared" si="4"/>
        <v>32.609677419354838</v>
      </c>
      <c r="AI23" s="11" t="s">
        <v>34</v>
      </c>
      <c r="AL23" t="s">
        <v>34</v>
      </c>
    </row>
    <row r="24" spans="1:39" x14ac:dyDescent="0.2">
      <c r="A24" s="56" t="s">
        <v>7</v>
      </c>
      <c r="B24" s="126">
        <v>34.799999999999997</v>
      </c>
      <c r="C24" s="126" t="s">
        <v>203</v>
      </c>
      <c r="D24" s="126" t="s">
        <v>203</v>
      </c>
      <c r="E24" s="126" t="s">
        <v>203</v>
      </c>
      <c r="F24" s="126" t="s">
        <v>203</v>
      </c>
      <c r="G24" s="126" t="s">
        <v>203</v>
      </c>
      <c r="H24" s="126" t="s">
        <v>203</v>
      </c>
      <c r="I24" s="126" t="s">
        <v>203</v>
      </c>
      <c r="J24" s="126" t="s">
        <v>203</v>
      </c>
      <c r="K24" s="126" t="s">
        <v>203</v>
      </c>
      <c r="L24" s="126" t="s">
        <v>203</v>
      </c>
      <c r="M24" s="126" t="s">
        <v>203</v>
      </c>
      <c r="N24" s="126" t="s">
        <v>203</v>
      </c>
      <c r="O24" s="126" t="s">
        <v>203</v>
      </c>
      <c r="P24" s="126" t="s">
        <v>203</v>
      </c>
      <c r="Q24" s="126" t="s">
        <v>203</v>
      </c>
      <c r="R24" s="126" t="s">
        <v>203</v>
      </c>
      <c r="S24" s="126" t="s">
        <v>203</v>
      </c>
      <c r="T24" s="126" t="s">
        <v>203</v>
      </c>
      <c r="U24" s="126" t="s">
        <v>203</v>
      </c>
      <c r="V24" s="126" t="s">
        <v>203</v>
      </c>
      <c r="W24" s="126" t="s">
        <v>203</v>
      </c>
      <c r="X24" s="126" t="s">
        <v>203</v>
      </c>
      <c r="Y24" s="126" t="s">
        <v>203</v>
      </c>
      <c r="Z24" s="126" t="s">
        <v>203</v>
      </c>
      <c r="AA24" s="126" t="s">
        <v>203</v>
      </c>
      <c r="AB24" s="126" t="s">
        <v>203</v>
      </c>
      <c r="AC24" s="126" t="s">
        <v>203</v>
      </c>
      <c r="AD24" s="126" t="s">
        <v>203</v>
      </c>
      <c r="AE24" s="126" t="s">
        <v>203</v>
      </c>
      <c r="AF24" s="126" t="s">
        <v>203</v>
      </c>
      <c r="AG24" s="116">
        <f t="shared" si="3"/>
        <v>34.799999999999997</v>
      </c>
      <c r="AH24" s="91">
        <f t="shared" si="4"/>
        <v>34.799999999999997</v>
      </c>
      <c r="AK24" t="s">
        <v>34</v>
      </c>
      <c r="AL24" t="s">
        <v>34</v>
      </c>
      <c r="AM24" t="s">
        <v>34</v>
      </c>
    </row>
    <row r="25" spans="1:39" x14ac:dyDescent="0.2">
      <c r="A25" s="56" t="s">
        <v>152</v>
      </c>
      <c r="B25" s="126">
        <v>33.700000000000003</v>
      </c>
      <c r="C25" s="126">
        <v>32</v>
      </c>
      <c r="D25" s="126">
        <v>35</v>
      </c>
      <c r="E25" s="126">
        <v>35.1</v>
      </c>
      <c r="F25" s="126">
        <v>35.799999999999997</v>
      </c>
      <c r="G25" s="126">
        <v>37.1</v>
      </c>
      <c r="H25" s="126">
        <v>33.700000000000003</v>
      </c>
      <c r="I25" s="126">
        <v>31.8</v>
      </c>
      <c r="J25" s="126">
        <v>32.4</v>
      </c>
      <c r="K25" s="126">
        <v>35.299999999999997</v>
      </c>
      <c r="L25" s="126">
        <v>37.200000000000003</v>
      </c>
      <c r="M25" s="126">
        <v>32.1</v>
      </c>
      <c r="N25" s="126">
        <v>30</v>
      </c>
      <c r="O25" s="126">
        <v>31.1</v>
      </c>
      <c r="P25" s="126">
        <v>32.5</v>
      </c>
      <c r="Q25" s="126">
        <v>32.9</v>
      </c>
      <c r="R25" s="126">
        <v>31.1</v>
      </c>
      <c r="S25" s="126">
        <v>27.6</v>
      </c>
      <c r="T25" s="126">
        <v>32.299999999999997</v>
      </c>
      <c r="U25" s="126">
        <v>33.200000000000003</v>
      </c>
      <c r="V25" s="126">
        <v>34.6</v>
      </c>
      <c r="W25" s="126">
        <v>36.5</v>
      </c>
      <c r="X25" s="126">
        <v>33</v>
      </c>
      <c r="Y25" s="126">
        <v>31.1</v>
      </c>
      <c r="Z25" s="126">
        <v>33.200000000000003</v>
      </c>
      <c r="AA25" s="126">
        <v>34.799999999999997</v>
      </c>
      <c r="AB25" s="126">
        <v>36.700000000000003</v>
      </c>
      <c r="AC25" s="126">
        <v>35.799999999999997</v>
      </c>
      <c r="AD25" s="126">
        <v>34.4</v>
      </c>
      <c r="AE25" s="126">
        <v>31.1</v>
      </c>
      <c r="AF25" s="126">
        <v>33.4</v>
      </c>
      <c r="AG25" s="116">
        <f t="shared" si="3"/>
        <v>37.200000000000003</v>
      </c>
      <c r="AH25" s="91">
        <f t="shared" si="4"/>
        <v>33.435483870967751</v>
      </c>
      <c r="AJ25" t="s">
        <v>34</v>
      </c>
      <c r="AK25" s="11" t="s">
        <v>34</v>
      </c>
      <c r="AL25" s="11" t="s">
        <v>34</v>
      </c>
    </row>
    <row r="26" spans="1:39" x14ac:dyDescent="0.2">
      <c r="A26" s="56" t="s">
        <v>8</v>
      </c>
      <c r="B26" s="126">
        <v>32.5</v>
      </c>
      <c r="C26" s="126">
        <v>34.1</v>
      </c>
      <c r="D26" s="126">
        <v>35.1</v>
      </c>
      <c r="E26" s="126">
        <v>34.6</v>
      </c>
      <c r="F26" s="126">
        <v>36.299999999999997</v>
      </c>
      <c r="G26" s="126">
        <v>36</v>
      </c>
      <c r="H26" s="126">
        <v>33.200000000000003</v>
      </c>
      <c r="I26" s="126">
        <v>31.5</v>
      </c>
      <c r="J26" s="126">
        <v>33.1</v>
      </c>
      <c r="K26" s="126">
        <v>34.5</v>
      </c>
      <c r="L26" s="126">
        <v>37.4</v>
      </c>
      <c r="M26" s="126">
        <v>30</v>
      </c>
      <c r="N26" s="126">
        <v>29.2</v>
      </c>
      <c r="O26" s="126">
        <v>31</v>
      </c>
      <c r="P26" s="126">
        <v>33.5</v>
      </c>
      <c r="Q26" s="126">
        <v>33</v>
      </c>
      <c r="R26" s="126">
        <v>32.6</v>
      </c>
      <c r="S26" s="126">
        <v>29.7</v>
      </c>
      <c r="T26" s="126">
        <v>33.299999999999997</v>
      </c>
      <c r="U26" s="126">
        <v>32.5</v>
      </c>
      <c r="V26" s="126">
        <v>35.1</v>
      </c>
      <c r="W26" s="126">
        <v>36.5</v>
      </c>
      <c r="X26" s="126">
        <v>33.299999999999997</v>
      </c>
      <c r="Y26" s="126">
        <v>32.4</v>
      </c>
      <c r="Z26" s="126">
        <v>34</v>
      </c>
      <c r="AA26" s="126">
        <v>35.799999999999997</v>
      </c>
      <c r="AB26" s="126">
        <v>36.5</v>
      </c>
      <c r="AC26" s="126">
        <v>37</v>
      </c>
      <c r="AD26" s="126">
        <v>37.299999999999997</v>
      </c>
      <c r="AE26" s="126">
        <v>33.299999999999997</v>
      </c>
      <c r="AF26" s="126">
        <v>33.6</v>
      </c>
      <c r="AG26" s="116">
        <f t="shared" si="3"/>
        <v>37.4</v>
      </c>
      <c r="AH26" s="91">
        <f t="shared" si="4"/>
        <v>33.803225806451607</v>
      </c>
      <c r="AL26" s="11" t="s">
        <v>34</v>
      </c>
      <c r="AM26" t="s">
        <v>34</v>
      </c>
    </row>
    <row r="27" spans="1:39" x14ac:dyDescent="0.2">
      <c r="A27" s="56" t="s">
        <v>137</v>
      </c>
      <c r="B27" s="126">
        <v>32.6</v>
      </c>
      <c r="C27" s="126">
        <v>34.1</v>
      </c>
      <c r="D27" s="126">
        <v>33.299999999999997</v>
      </c>
      <c r="E27" s="126">
        <v>34.1</v>
      </c>
      <c r="F27" s="126">
        <v>35.5</v>
      </c>
      <c r="G27" s="126">
        <v>34.6</v>
      </c>
      <c r="H27" s="126">
        <v>31.1</v>
      </c>
      <c r="I27" s="126">
        <v>30.3</v>
      </c>
      <c r="J27" s="126">
        <v>30.7</v>
      </c>
      <c r="K27" s="126">
        <v>33.799999999999997</v>
      </c>
      <c r="L27" s="126">
        <v>35.700000000000003</v>
      </c>
      <c r="M27" s="126">
        <v>34.799999999999997</v>
      </c>
      <c r="N27" s="126">
        <v>29.2</v>
      </c>
      <c r="O27" s="126">
        <v>28.1</v>
      </c>
      <c r="P27" s="126">
        <v>28</v>
      </c>
      <c r="Q27" s="126">
        <v>31.8</v>
      </c>
      <c r="R27" s="126">
        <v>31.6</v>
      </c>
      <c r="S27" s="126">
        <v>29.1</v>
      </c>
      <c r="T27" s="126">
        <v>31.8</v>
      </c>
      <c r="U27" s="126">
        <v>32.1</v>
      </c>
      <c r="V27" s="126">
        <v>35.200000000000003</v>
      </c>
      <c r="W27" s="126">
        <v>36.6</v>
      </c>
      <c r="X27" s="126">
        <v>34.6</v>
      </c>
      <c r="Y27" s="126">
        <v>31</v>
      </c>
      <c r="Z27" s="126">
        <v>32.799999999999997</v>
      </c>
      <c r="AA27" s="126">
        <v>34.799999999999997</v>
      </c>
      <c r="AB27" s="126">
        <v>36.799999999999997</v>
      </c>
      <c r="AC27" s="126">
        <v>37.4</v>
      </c>
      <c r="AD27" s="126">
        <v>30.3</v>
      </c>
      <c r="AE27" s="126">
        <v>31.8</v>
      </c>
      <c r="AF27" s="126">
        <v>33.200000000000003</v>
      </c>
      <c r="AG27" s="116">
        <f t="shared" si="3"/>
        <v>37.4</v>
      </c>
      <c r="AH27" s="91">
        <f t="shared" si="4"/>
        <v>32.799999999999997</v>
      </c>
      <c r="AJ27" s="11" t="s">
        <v>34</v>
      </c>
      <c r="AL27" t="s">
        <v>34</v>
      </c>
    </row>
    <row r="28" spans="1:39" x14ac:dyDescent="0.2">
      <c r="A28" s="56" t="s">
        <v>20</v>
      </c>
      <c r="B28" s="126">
        <v>31.6</v>
      </c>
      <c r="C28" s="126">
        <v>31.6</v>
      </c>
      <c r="D28" s="126">
        <v>30.8</v>
      </c>
      <c r="E28" s="126">
        <v>31</v>
      </c>
      <c r="F28" s="126">
        <v>34.799999999999997</v>
      </c>
      <c r="G28" s="126">
        <v>31.9</v>
      </c>
      <c r="H28" s="126">
        <v>33.5</v>
      </c>
      <c r="I28" s="126">
        <v>32.1</v>
      </c>
      <c r="J28" s="126">
        <v>32</v>
      </c>
      <c r="K28" s="126">
        <v>31.8</v>
      </c>
      <c r="L28" s="126">
        <v>34.799999999999997</v>
      </c>
      <c r="M28" s="126">
        <v>28.7</v>
      </c>
      <c r="N28" s="126">
        <v>27</v>
      </c>
      <c r="O28" s="126">
        <v>28.8</v>
      </c>
      <c r="P28" s="126">
        <v>31.6</v>
      </c>
      <c r="Q28" s="126">
        <v>32</v>
      </c>
      <c r="R28" s="126">
        <v>31.8</v>
      </c>
      <c r="S28" s="126">
        <v>29.6</v>
      </c>
      <c r="T28" s="126">
        <v>32.200000000000003</v>
      </c>
      <c r="U28" s="126">
        <v>24.9</v>
      </c>
      <c r="V28" s="126">
        <v>30.7</v>
      </c>
      <c r="W28" s="126">
        <v>33.1</v>
      </c>
      <c r="X28" s="126">
        <v>31.3</v>
      </c>
      <c r="Y28" s="126">
        <v>32.299999999999997</v>
      </c>
      <c r="Z28" s="126">
        <v>33</v>
      </c>
      <c r="AA28" s="126">
        <v>31.1</v>
      </c>
      <c r="AB28" s="126">
        <v>33.700000000000003</v>
      </c>
      <c r="AC28" s="126">
        <v>33.200000000000003</v>
      </c>
      <c r="AD28" s="126">
        <v>33.4</v>
      </c>
      <c r="AE28" s="126">
        <v>30.4</v>
      </c>
      <c r="AF28" s="126">
        <v>25.2</v>
      </c>
      <c r="AG28" s="116">
        <f t="shared" si="3"/>
        <v>34.799999999999997</v>
      </c>
      <c r="AH28" s="91">
        <f t="shared" si="4"/>
        <v>31.287096774193554</v>
      </c>
      <c r="AJ28" s="11" t="s">
        <v>34</v>
      </c>
      <c r="AK28" t="s">
        <v>34</v>
      </c>
      <c r="AL28" t="s">
        <v>34</v>
      </c>
    </row>
    <row r="29" spans="1:39" x14ac:dyDescent="0.2">
      <c r="A29" s="56" t="s">
        <v>9</v>
      </c>
      <c r="B29" s="126">
        <v>34</v>
      </c>
      <c r="C29" s="126">
        <v>33.6</v>
      </c>
      <c r="D29" s="126">
        <v>35.5</v>
      </c>
      <c r="E29" s="126">
        <v>37.6</v>
      </c>
      <c r="F29" s="126">
        <v>37</v>
      </c>
      <c r="G29" s="126">
        <v>37.200000000000003</v>
      </c>
      <c r="H29" s="126">
        <v>34.700000000000003</v>
      </c>
      <c r="I29" s="126">
        <v>34.1</v>
      </c>
      <c r="J29" s="126">
        <v>35.200000000000003</v>
      </c>
      <c r="K29" s="126">
        <v>36.9</v>
      </c>
      <c r="L29" s="126">
        <v>38.4</v>
      </c>
      <c r="M29" s="126">
        <v>36.9</v>
      </c>
      <c r="N29" s="126">
        <v>33.799999999999997</v>
      </c>
      <c r="O29" s="126">
        <v>29.9</v>
      </c>
      <c r="P29" s="126">
        <v>28.9</v>
      </c>
      <c r="Q29" s="126">
        <v>30.6</v>
      </c>
      <c r="R29" s="126">
        <v>33.1</v>
      </c>
      <c r="S29" s="126">
        <v>32.299999999999997</v>
      </c>
      <c r="T29" s="126">
        <v>33.700000000000003</v>
      </c>
      <c r="U29" s="126">
        <v>33.799999999999997</v>
      </c>
      <c r="V29" s="126">
        <v>35.700000000000003</v>
      </c>
      <c r="W29" s="126">
        <v>36.799999999999997</v>
      </c>
      <c r="X29" s="126">
        <v>31.9</v>
      </c>
      <c r="Y29" s="126">
        <v>32.700000000000003</v>
      </c>
      <c r="Z29" s="126">
        <v>34.1</v>
      </c>
      <c r="AA29" s="126">
        <v>35.5</v>
      </c>
      <c r="AB29" s="126">
        <v>36.4</v>
      </c>
      <c r="AC29" s="126">
        <v>37</v>
      </c>
      <c r="AD29" s="126">
        <v>27</v>
      </c>
      <c r="AE29" s="126">
        <v>31.5</v>
      </c>
      <c r="AF29" s="126">
        <v>32.5</v>
      </c>
      <c r="AG29" s="116">
        <f>MAX(B29:AF29)</f>
        <v>38.4</v>
      </c>
      <c r="AH29" s="91">
        <f>AVERAGE(B29:AF29)</f>
        <v>34.138709677419357</v>
      </c>
      <c r="AJ29" s="11" t="s">
        <v>34</v>
      </c>
      <c r="AL29" t="s">
        <v>34</v>
      </c>
    </row>
    <row r="30" spans="1:39" s="5" customFormat="1" ht="17.100000000000001" customHeight="1" x14ac:dyDescent="0.2">
      <c r="A30" s="57" t="s">
        <v>22</v>
      </c>
      <c r="B30" s="12">
        <f t="shared" ref="B30:AG30" si="7">MAX(B5:B29)</f>
        <v>34.799999999999997</v>
      </c>
      <c r="C30" s="12">
        <f t="shared" si="7"/>
        <v>35.700000000000003</v>
      </c>
      <c r="D30" s="12">
        <f t="shared" si="7"/>
        <v>36.299999999999997</v>
      </c>
      <c r="E30" s="12">
        <f t="shared" si="7"/>
        <v>37.6</v>
      </c>
      <c r="F30" s="12">
        <f t="shared" si="7"/>
        <v>38</v>
      </c>
      <c r="G30" s="12">
        <f t="shared" si="7"/>
        <v>38.200000000000003</v>
      </c>
      <c r="H30" s="12">
        <f t="shared" si="7"/>
        <v>35.6</v>
      </c>
      <c r="I30" s="12">
        <f t="shared" si="7"/>
        <v>34.1</v>
      </c>
      <c r="J30" s="12">
        <f t="shared" si="7"/>
        <v>35.200000000000003</v>
      </c>
      <c r="K30" s="12">
        <f t="shared" si="7"/>
        <v>36.9</v>
      </c>
      <c r="L30" s="12">
        <f t="shared" si="7"/>
        <v>38.4</v>
      </c>
      <c r="M30" s="12">
        <f t="shared" si="7"/>
        <v>36.9</v>
      </c>
      <c r="N30" s="12">
        <f t="shared" si="7"/>
        <v>33.799999999999997</v>
      </c>
      <c r="O30" s="12">
        <f t="shared" si="7"/>
        <v>34.200000000000003</v>
      </c>
      <c r="P30" s="12">
        <f t="shared" si="7"/>
        <v>36.299999999999997</v>
      </c>
      <c r="Q30" s="12">
        <f t="shared" si="7"/>
        <v>37.1</v>
      </c>
      <c r="R30" s="12">
        <f t="shared" si="7"/>
        <v>37.4</v>
      </c>
      <c r="S30" s="12">
        <f t="shared" si="7"/>
        <v>36.1</v>
      </c>
      <c r="T30" s="12">
        <f t="shared" si="7"/>
        <v>36.299999999999997</v>
      </c>
      <c r="U30" s="12">
        <f t="shared" si="7"/>
        <v>36.1</v>
      </c>
      <c r="V30" s="12">
        <f t="shared" si="7"/>
        <v>38</v>
      </c>
      <c r="W30" s="12">
        <f t="shared" si="7"/>
        <v>38.700000000000003</v>
      </c>
      <c r="X30" s="12">
        <f t="shared" si="7"/>
        <v>37.700000000000003</v>
      </c>
      <c r="Y30" s="12">
        <f t="shared" si="7"/>
        <v>34.5</v>
      </c>
      <c r="Z30" s="12">
        <f t="shared" si="7"/>
        <v>36.200000000000003</v>
      </c>
      <c r="AA30" s="12">
        <f t="shared" si="7"/>
        <v>37.799999999999997</v>
      </c>
      <c r="AB30" s="12">
        <f t="shared" si="7"/>
        <v>39.6</v>
      </c>
      <c r="AC30" s="12">
        <f t="shared" si="7"/>
        <v>39.6</v>
      </c>
      <c r="AD30" s="12">
        <f t="shared" si="7"/>
        <v>38.700000000000003</v>
      </c>
      <c r="AE30" s="12">
        <f t="shared" si="7"/>
        <v>34.700000000000003</v>
      </c>
      <c r="AF30" s="12">
        <f t="shared" si="7"/>
        <v>36.1</v>
      </c>
      <c r="AG30" s="13">
        <f t="shared" si="7"/>
        <v>39.6</v>
      </c>
      <c r="AH30" s="91">
        <f>AVERAGE(AH5:AH29)</f>
        <v>32.991345188484402</v>
      </c>
      <c r="AL30" s="5" t="s">
        <v>34</v>
      </c>
    </row>
    <row r="31" spans="1:39" x14ac:dyDescent="0.2">
      <c r="A31" s="45"/>
      <c r="B31" s="46"/>
      <c r="C31" s="46"/>
      <c r="D31" s="46" t="s">
        <v>85</v>
      </c>
      <c r="E31" s="46"/>
      <c r="F31" s="46"/>
      <c r="G31" s="46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53"/>
      <c r="AE31" s="53"/>
      <c r="AF31" s="59" t="s">
        <v>34</v>
      </c>
      <c r="AG31" s="50"/>
      <c r="AH31" s="52"/>
      <c r="AK31" t="s">
        <v>34</v>
      </c>
      <c r="AL31" t="s">
        <v>34</v>
      </c>
    </row>
    <row r="32" spans="1:39" x14ac:dyDescent="0.2">
      <c r="A32" s="45"/>
      <c r="B32" s="47" t="s">
        <v>86</v>
      </c>
      <c r="C32" s="47"/>
      <c r="D32" s="47"/>
      <c r="E32" s="47"/>
      <c r="F32" s="47"/>
      <c r="G32" s="47"/>
      <c r="H32" s="47"/>
      <c r="I32" s="47"/>
      <c r="J32" s="87"/>
      <c r="K32" s="87"/>
      <c r="L32" s="87"/>
      <c r="M32" s="87" t="s">
        <v>32</v>
      </c>
      <c r="N32" s="87"/>
      <c r="O32" s="87"/>
      <c r="P32" s="87"/>
      <c r="Q32" s="87"/>
      <c r="R32" s="87"/>
      <c r="S32" s="87"/>
      <c r="T32" s="141" t="s">
        <v>208</v>
      </c>
      <c r="U32" s="141"/>
      <c r="V32" s="141"/>
      <c r="W32" s="141"/>
      <c r="X32" s="141"/>
      <c r="Y32" s="87"/>
      <c r="Z32" s="87"/>
      <c r="AA32" s="87"/>
      <c r="AB32" s="87"/>
      <c r="AC32" s="87"/>
      <c r="AD32" s="87"/>
      <c r="AE32" s="107"/>
      <c r="AF32" s="87"/>
      <c r="AG32" s="50"/>
      <c r="AH32" s="49"/>
      <c r="AM32" t="s">
        <v>34</v>
      </c>
    </row>
    <row r="33" spans="1:39" x14ac:dyDescent="0.2">
      <c r="A33" s="48"/>
      <c r="B33" s="87"/>
      <c r="C33" s="87"/>
      <c r="D33" s="87"/>
      <c r="E33" s="87"/>
      <c r="F33" s="87"/>
      <c r="G33" s="87"/>
      <c r="H33" s="87"/>
      <c r="I33" s="87"/>
      <c r="J33" s="88"/>
      <c r="K33" s="88"/>
      <c r="L33" s="88"/>
      <c r="M33" s="88" t="s">
        <v>33</v>
      </c>
      <c r="N33" s="88"/>
      <c r="O33" s="88"/>
      <c r="P33" s="88"/>
      <c r="Q33" s="87"/>
      <c r="R33" s="87"/>
      <c r="S33" s="87"/>
      <c r="T33" s="142" t="s">
        <v>209</v>
      </c>
      <c r="U33" s="142"/>
      <c r="V33" s="142"/>
      <c r="W33" s="142"/>
      <c r="X33" s="142"/>
      <c r="Y33" s="87"/>
      <c r="Z33" s="87"/>
      <c r="AA33" s="87"/>
      <c r="AB33" s="87"/>
      <c r="AC33" s="87"/>
      <c r="AD33" s="53"/>
      <c r="AE33" s="53"/>
      <c r="AF33" s="53"/>
      <c r="AG33" s="50"/>
      <c r="AH33" s="49"/>
    </row>
    <row r="34" spans="1:39" x14ac:dyDescent="0.2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87"/>
      <c r="L34" s="87"/>
      <c r="M34" s="87"/>
      <c r="N34" s="87"/>
      <c r="O34" s="87"/>
      <c r="P34" s="87"/>
      <c r="Q34" s="87"/>
      <c r="R34" s="87"/>
      <c r="S34" s="87"/>
      <c r="T34" s="121"/>
      <c r="U34" s="121" t="s">
        <v>210</v>
      </c>
      <c r="V34" s="121"/>
      <c r="W34" s="121"/>
      <c r="X34" s="121"/>
      <c r="Y34" s="87"/>
      <c r="Z34" s="87"/>
      <c r="AA34" s="87"/>
      <c r="AB34" s="87"/>
      <c r="AC34" s="87"/>
      <c r="AD34" s="53"/>
      <c r="AE34" s="53"/>
      <c r="AF34" s="53"/>
      <c r="AG34" s="50"/>
      <c r="AH34" s="92"/>
    </row>
    <row r="35" spans="1:39" x14ac:dyDescent="0.2">
      <c r="A35" s="48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107"/>
      <c r="AF35" s="53"/>
      <c r="AG35" s="50"/>
      <c r="AH35" s="52"/>
      <c r="AJ35" s="11" t="s">
        <v>34</v>
      </c>
      <c r="AL35" s="11" t="s">
        <v>34</v>
      </c>
    </row>
    <row r="36" spans="1:39" x14ac:dyDescent="0.2">
      <c r="A36" s="48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107"/>
      <c r="AF36" s="54"/>
      <c r="AG36" s="50"/>
      <c r="AH36" s="52"/>
    </row>
    <row r="37" spans="1:39" ht="13.5" thickBot="1" x14ac:dyDescent="0.25">
      <c r="A37" s="60"/>
      <c r="B37" s="61"/>
      <c r="C37" s="61"/>
      <c r="D37" s="61"/>
      <c r="E37" s="61"/>
      <c r="F37" s="61"/>
      <c r="G37" s="61" t="s">
        <v>34</v>
      </c>
      <c r="H37" s="61"/>
      <c r="I37" s="61"/>
      <c r="J37" s="61"/>
      <c r="K37" s="61"/>
      <c r="L37" s="61" t="s">
        <v>34</v>
      </c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2"/>
      <c r="AH37" s="93"/>
      <c r="AK37" s="11" t="s">
        <v>34</v>
      </c>
    </row>
    <row r="38" spans="1:39" x14ac:dyDescent="0.2">
      <c r="AH38" s="1"/>
      <c r="AK38" s="11" t="s">
        <v>34</v>
      </c>
      <c r="AM38" t="s">
        <v>34</v>
      </c>
    </row>
    <row r="39" spans="1:39" x14ac:dyDescent="0.2">
      <c r="Z39" s="2" t="s">
        <v>34</v>
      </c>
      <c r="AH39" s="119" t="s">
        <v>34</v>
      </c>
      <c r="AJ39" t="s">
        <v>34</v>
      </c>
    </row>
    <row r="40" spans="1:39" x14ac:dyDescent="0.2">
      <c r="AH40" s="9" t="s">
        <v>34</v>
      </c>
      <c r="AK40" s="11" t="s">
        <v>34</v>
      </c>
      <c r="AL40" s="11" t="s">
        <v>206</v>
      </c>
    </row>
    <row r="41" spans="1:39" x14ac:dyDescent="0.2">
      <c r="AH41" s="9" t="s">
        <v>34</v>
      </c>
      <c r="AJ41" s="11" t="s">
        <v>34</v>
      </c>
      <c r="AK41" s="11" t="s">
        <v>34</v>
      </c>
      <c r="AL41" s="11" t="s">
        <v>34</v>
      </c>
    </row>
    <row r="42" spans="1:39" x14ac:dyDescent="0.2">
      <c r="X42" s="2" t="s">
        <v>34</v>
      </c>
      <c r="Z42" s="2" t="s">
        <v>34</v>
      </c>
      <c r="AF42" s="2" t="s">
        <v>34</v>
      </c>
      <c r="AH42" s="9" t="s">
        <v>34</v>
      </c>
    </row>
    <row r="43" spans="1:39" x14ac:dyDescent="0.2">
      <c r="L43" s="2" t="s">
        <v>34</v>
      </c>
      <c r="S43" s="2" t="s">
        <v>34</v>
      </c>
      <c r="AH43" s="9" t="s">
        <v>34</v>
      </c>
    </row>
    <row r="44" spans="1:39" x14ac:dyDescent="0.2">
      <c r="V44" s="2" t="s">
        <v>34</v>
      </c>
      <c r="AI44" s="11" t="s">
        <v>34</v>
      </c>
    </row>
    <row r="46" spans="1:39" x14ac:dyDescent="0.2">
      <c r="S46" s="2" t="s">
        <v>34</v>
      </c>
      <c r="AH46" s="9" t="s">
        <v>34</v>
      </c>
    </row>
    <row r="47" spans="1:39" x14ac:dyDescent="0.2">
      <c r="U47" s="2" t="s">
        <v>34</v>
      </c>
      <c r="AG47" s="7" t="s">
        <v>34</v>
      </c>
    </row>
    <row r="51" spans="37:40" x14ac:dyDescent="0.2">
      <c r="AN51" s="11" t="s">
        <v>34</v>
      </c>
    </row>
    <row r="62" spans="37:40" x14ac:dyDescent="0.2">
      <c r="AK62" s="11" t="s">
        <v>34</v>
      </c>
    </row>
  </sheetData>
  <mergeCells count="36"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T33:X33"/>
    <mergeCell ref="T32:X32"/>
    <mergeCell ref="G3:G4"/>
    <mergeCell ref="U3:U4"/>
    <mergeCell ref="H3:H4"/>
    <mergeCell ref="J3:J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topLeftCell="R1" zoomScale="90" zoomScaleNormal="90" workbookViewId="0">
      <selection activeCell="Q7" sqref="Q7:AF7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9" ht="20.100000000000001" customHeight="1" x14ac:dyDescent="0.2">
      <c r="A1" s="149" t="s">
        <v>13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1"/>
    </row>
    <row r="2" spans="1:39" s="4" customFormat="1" ht="20.100000000000001" customHeight="1" x14ac:dyDescent="0.2">
      <c r="A2" s="152" t="s">
        <v>10</v>
      </c>
      <c r="B2" s="146" t="s">
        <v>207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62"/>
      <c r="AF2" s="147"/>
      <c r="AG2" s="147"/>
      <c r="AH2" s="148"/>
    </row>
    <row r="3" spans="1:39" s="5" customFormat="1" ht="20.100000000000001" customHeight="1" x14ac:dyDescent="0.2">
      <c r="A3" s="152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61">
        <f t="shared" si="0"/>
        <v>29</v>
      </c>
      <c r="AE3" s="163">
        <v>30</v>
      </c>
      <c r="AF3" s="163">
        <v>31</v>
      </c>
      <c r="AG3" s="44" t="s">
        <v>27</v>
      </c>
      <c r="AH3" s="58" t="s">
        <v>25</v>
      </c>
    </row>
    <row r="4" spans="1:39" s="5" customFormat="1" ht="20.100000000000001" customHeight="1" x14ac:dyDescent="0.2">
      <c r="A4" s="15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61"/>
      <c r="AE4" s="163"/>
      <c r="AF4" s="163"/>
      <c r="AG4" s="44" t="s">
        <v>24</v>
      </c>
      <c r="AH4" s="58" t="s">
        <v>24</v>
      </c>
    </row>
    <row r="5" spans="1:39" s="5" customFormat="1" x14ac:dyDescent="0.2">
      <c r="A5" s="56" t="s">
        <v>29</v>
      </c>
      <c r="B5" s="126">
        <v>19.8</v>
      </c>
      <c r="C5" s="126">
        <v>23.2</v>
      </c>
      <c r="D5" s="126">
        <v>22.4</v>
      </c>
      <c r="E5" s="126">
        <v>21.4</v>
      </c>
      <c r="F5" s="126">
        <v>21.2</v>
      </c>
      <c r="G5" s="126">
        <v>20.399999999999999</v>
      </c>
      <c r="H5" s="126">
        <v>20.9</v>
      </c>
      <c r="I5" s="126">
        <v>19.7</v>
      </c>
      <c r="J5" s="126">
        <v>18.600000000000001</v>
      </c>
      <c r="K5" s="126">
        <v>15.7</v>
      </c>
      <c r="L5" s="126">
        <v>17.2</v>
      </c>
      <c r="M5" s="126">
        <v>21.3</v>
      </c>
      <c r="N5" s="126">
        <v>22.6</v>
      </c>
      <c r="O5" s="126">
        <v>23.5</v>
      </c>
      <c r="P5" s="126">
        <v>22.3</v>
      </c>
      <c r="Q5" s="126">
        <v>22.4</v>
      </c>
      <c r="R5" s="126">
        <v>23.5</v>
      </c>
      <c r="S5" s="126">
        <v>22.9</v>
      </c>
      <c r="T5" s="126">
        <v>24</v>
      </c>
      <c r="U5" s="126">
        <v>20</v>
      </c>
      <c r="V5" s="126">
        <v>19.100000000000001</v>
      </c>
      <c r="W5" s="126">
        <v>22.9</v>
      </c>
      <c r="X5" s="126">
        <v>22.8</v>
      </c>
      <c r="Y5" s="126">
        <v>22</v>
      </c>
      <c r="Z5" s="126">
        <v>18.899999999999999</v>
      </c>
      <c r="AA5" s="126">
        <v>18.5</v>
      </c>
      <c r="AB5" s="126">
        <v>20.100000000000001</v>
      </c>
      <c r="AC5" s="126">
        <v>21.9</v>
      </c>
      <c r="AD5" s="126">
        <v>20.9</v>
      </c>
      <c r="AE5" s="126">
        <v>19.100000000000001</v>
      </c>
      <c r="AF5" s="126">
        <v>19.600000000000001</v>
      </c>
      <c r="AG5" s="13">
        <f t="shared" ref="AG5" si="1">MIN(B5:AF5)</f>
        <v>15.7</v>
      </c>
      <c r="AH5" s="91">
        <f t="shared" ref="AH5" si="2">AVERAGE(B5:AF5)</f>
        <v>20.929032258064513</v>
      </c>
    </row>
    <row r="6" spans="1:39" x14ac:dyDescent="0.2">
      <c r="A6" s="56" t="s">
        <v>88</v>
      </c>
      <c r="B6" s="126" t="s">
        <v>203</v>
      </c>
      <c r="C6" s="126" t="s">
        <v>203</v>
      </c>
      <c r="D6" s="126" t="s">
        <v>203</v>
      </c>
      <c r="E6" s="126" t="s">
        <v>203</v>
      </c>
      <c r="F6" s="126" t="s">
        <v>203</v>
      </c>
      <c r="G6" s="126" t="s">
        <v>203</v>
      </c>
      <c r="H6" s="126" t="s">
        <v>203</v>
      </c>
      <c r="I6" s="126" t="s">
        <v>203</v>
      </c>
      <c r="J6" s="126" t="s">
        <v>203</v>
      </c>
      <c r="K6" s="126">
        <v>28.3</v>
      </c>
      <c r="L6" s="126">
        <v>19.399999999999999</v>
      </c>
      <c r="M6" s="126">
        <v>20.6</v>
      </c>
      <c r="N6" s="126">
        <v>21.6</v>
      </c>
      <c r="O6" s="126">
        <v>23.2</v>
      </c>
      <c r="P6" s="126">
        <v>23.9</v>
      </c>
      <c r="Q6" s="126">
        <v>23.2</v>
      </c>
      <c r="R6" s="126">
        <v>23.8</v>
      </c>
      <c r="S6" s="126">
        <v>24.1</v>
      </c>
      <c r="T6" s="126">
        <v>24.9</v>
      </c>
      <c r="U6" s="126">
        <v>25.2</v>
      </c>
      <c r="V6" s="126">
        <v>28.1</v>
      </c>
      <c r="W6" s="126">
        <v>31.7</v>
      </c>
      <c r="X6" s="126">
        <v>26.6</v>
      </c>
      <c r="Y6" s="126">
        <v>23.1</v>
      </c>
      <c r="Z6" s="126">
        <v>26.2</v>
      </c>
      <c r="AA6" s="126">
        <v>28.7</v>
      </c>
      <c r="AB6" s="126">
        <v>30.7</v>
      </c>
      <c r="AC6" s="126">
        <v>30.8</v>
      </c>
      <c r="AD6" s="126">
        <v>28.5</v>
      </c>
      <c r="AE6" s="126">
        <v>27.4</v>
      </c>
      <c r="AF6" s="126">
        <v>26</v>
      </c>
      <c r="AG6" s="13">
        <f t="shared" ref="AG6:AG29" si="3">MIN(B6:AF6)</f>
        <v>19.399999999999999</v>
      </c>
      <c r="AH6" s="91">
        <f t="shared" ref="AH6:AH29" si="4">AVERAGE(B6:AF6)</f>
        <v>25.727272727272727</v>
      </c>
    </row>
    <row r="7" spans="1:39" x14ac:dyDescent="0.2">
      <c r="A7" s="56" t="s">
        <v>146</v>
      </c>
      <c r="B7" s="126">
        <v>22.4</v>
      </c>
      <c r="C7" s="126">
        <v>24.8</v>
      </c>
      <c r="D7" s="126">
        <v>24.8</v>
      </c>
      <c r="E7" s="126">
        <v>24.5</v>
      </c>
      <c r="F7" s="126">
        <v>26.8</v>
      </c>
      <c r="G7" s="126">
        <v>25.9</v>
      </c>
      <c r="H7" s="126">
        <v>22.4</v>
      </c>
      <c r="I7" s="126">
        <v>20.6</v>
      </c>
      <c r="J7" s="126">
        <v>18.7</v>
      </c>
      <c r="K7" s="126">
        <v>19.2</v>
      </c>
      <c r="L7" s="126">
        <v>21.6</v>
      </c>
      <c r="M7" s="126">
        <v>22.7</v>
      </c>
      <c r="N7" s="126">
        <v>20.2</v>
      </c>
      <c r="O7" s="126">
        <v>20.5</v>
      </c>
      <c r="P7" s="126">
        <v>22.5</v>
      </c>
      <c r="Q7" s="126">
        <v>21.5</v>
      </c>
      <c r="R7" s="126">
        <v>21.7</v>
      </c>
      <c r="S7" s="126">
        <v>22.4</v>
      </c>
      <c r="T7" s="126">
        <v>21.6</v>
      </c>
      <c r="U7" s="126">
        <v>21.2</v>
      </c>
      <c r="V7" s="126">
        <v>23.9</v>
      </c>
      <c r="W7" s="126">
        <v>24.6</v>
      </c>
      <c r="X7" s="126">
        <v>21.6</v>
      </c>
      <c r="Y7" s="126">
        <v>20</v>
      </c>
      <c r="Z7" s="126">
        <v>21.8</v>
      </c>
      <c r="AA7" s="126">
        <v>23.3</v>
      </c>
      <c r="AB7" s="126">
        <v>22.9</v>
      </c>
      <c r="AC7" s="126">
        <v>24.3</v>
      </c>
      <c r="AD7" s="126">
        <v>25.3</v>
      </c>
      <c r="AE7" s="126">
        <v>18.5</v>
      </c>
      <c r="AF7" s="126">
        <v>18.3</v>
      </c>
      <c r="AG7" s="13">
        <f t="shared" si="3"/>
        <v>18.3</v>
      </c>
      <c r="AH7" s="91">
        <f t="shared" si="4"/>
        <v>22.274193548387085</v>
      </c>
    </row>
    <row r="8" spans="1:39" x14ac:dyDescent="0.2">
      <c r="A8" s="56" t="s">
        <v>147</v>
      </c>
      <c r="B8" s="126">
        <v>21.9</v>
      </c>
      <c r="C8" s="126">
        <v>21</v>
      </c>
      <c r="D8" s="126">
        <v>20.399999999999999</v>
      </c>
      <c r="E8" s="126">
        <v>20.2</v>
      </c>
      <c r="F8" s="126">
        <v>20.399999999999999</v>
      </c>
      <c r="G8" s="126">
        <v>19.600000000000001</v>
      </c>
      <c r="H8" s="126">
        <v>19.8</v>
      </c>
      <c r="I8" s="126">
        <v>20</v>
      </c>
      <c r="J8" s="126">
        <v>18.100000000000001</v>
      </c>
      <c r="K8" s="126">
        <v>16.5</v>
      </c>
      <c r="L8" s="126">
        <v>17.8</v>
      </c>
      <c r="M8" s="126">
        <v>21.2</v>
      </c>
      <c r="N8" s="126">
        <v>21.2</v>
      </c>
      <c r="O8" s="126">
        <v>21.3</v>
      </c>
      <c r="P8" s="126">
        <v>21.8</v>
      </c>
      <c r="Q8" s="126">
        <v>20.7</v>
      </c>
      <c r="R8" s="126">
        <v>22.3</v>
      </c>
      <c r="S8" s="126">
        <v>22.3</v>
      </c>
      <c r="T8" s="126">
        <v>22.3</v>
      </c>
      <c r="U8" s="126">
        <v>20.6</v>
      </c>
      <c r="V8" s="126">
        <v>17.8</v>
      </c>
      <c r="W8" s="126">
        <v>22.2</v>
      </c>
      <c r="X8" s="126">
        <v>22.7</v>
      </c>
      <c r="Y8" s="126">
        <v>20.6</v>
      </c>
      <c r="Z8" s="126">
        <v>19.100000000000001</v>
      </c>
      <c r="AA8" s="126">
        <v>17.7</v>
      </c>
      <c r="AB8" s="126">
        <v>18.2</v>
      </c>
      <c r="AC8" s="126">
        <v>22.3</v>
      </c>
      <c r="AD8" s="126">
        <v>19.7</v>
      </c>
      <c r="AE8" s="126">
        <v>17.3</v>
      </c>
      <c r="AF8" s="126">
        <v>19.7</v>
      </c>
      <c r="AG8" s="13">
        <f t="shared" si="3"/>
        <v>16.5</v>
      </c>
      <c r="AH8" s="91">
        <f t="shared" si="4"/>
        <v>20.21612903225807</v>
      </c>
      <c r="AJ8" s="11" t="s">
        <v>34</v>
      </c>
    </row>
    <row r="9" spans="1:39" x14ac:dyDescent="0.2">
      <c r="A9" s="56" t="s">
        <v>0</v>
      </c>
      <c r="B9" s="126">
        <v>23.7</v>
      </c>
      <c r="C9" s="126">
        <v>25.5</v>
      </c>
      <c r="D9" s="126">
        <v>25</v>
      </c>
      <c r="E9" s="126">
        <v>25.4</v>
      </c>
      <c r="F9" s="126">
        <v>25.3</v>
      </c>
      <c r="G9" s="126">
        <v>24.9</v>
      </c>
      <c r="H9" s="126">
        <v>24.2</v>
      </c>
      <c r="I9" s="126">
        <v>23.2</v>
      </c>
      <c r="J9" s="126">
        <v>23.8</v>
      </c>
      <c r="K9" s="126">
        <v>23.5</v>
      </c>
      <c r="L9" s="126">
        <v>24.6</v>
      </c>
      <c r="M9" s="126">
        <v>25.7</v>
      </c>
      <c r="N9" s="126">
        <v>24.8</v>
      </c>
      <c r="O9" s="126">
        <v>25</v>
      </c>
      <c r="P9" s="126">
        <v>25.3</v>
      </c>
      <c r="Q9" s="126">
        <v>24.3</v>
      </c>
      <c r="R9" s="126">
        <v>25.5</v>
      </c>
      <c r="S9" s="126">
        <v>25.1</v>
      </c>
      <c r="T9" s="126">
        <v>25.7</v>
      </c>
      <c r="U9" s="126">
        <v>23.3</v>
      </c>
      <c r="V9" s="126">
        <v>21.1</v>
      </c>
      <c r="W9" s="126">
        <v>24.2</v>
      </c>
      <c r="X9" s="126">
        <v>24.6</v>
      </c>
      <c r="Y9" s="126">
        <v>24.7</v>
      </c>
      <c r="Z9" s="126">
        <v>23.3</v>
      </c>
      <c r="AA9" s="126">
        <v>22.1</v>
      </c>
      <c r="AB9" s="126">
        <v>24.3</v>
      </c>
      <c r="AC9" s="126">
        <v>24.9</v>
      </c>
      <c r="AD9" s="126">
        <v>22.5</v>
      </c>
      <c r="AE9" s="126">
        <v>21.6</v>
      </c>
      <c r="AF9" s="126">
        <v>22.5</v>
      </c>
      <c r="AG9" s="13">
        <f t="shared" si="3"/>
        <v>21.1</v>
      </c>
      <c r="AH9" s="91">
        <f t="shared" si="4"/>
        <v>24.180645161290322</v>
      </c>
      <c r="AJ9" s="11" t="s">
        <v>34</v>
      </c>
    </row>
    <row r="10" spans="1:39" x14ac:dyDescent="0.2">
      <c r="A10" s="56" t="s">
        <v>219</v>
      </c>
      <c r="B10" s="126" t="s">
        <v>203</v>
      </c>
      <c r="C10" s="126" t="s">
        <v>203</v>
      </c>
      <c r="D10" s="126" t="s">
        <v>203</v>
      </c>
      <c r="E10" s="126" t="s">
        <v>203</v>
      </c>
      <c r="F10" s="126" t="s">
        <v>203</v>
      </c>
      <c r="G10" s="126" t="s">
        <v>203</v>
      </c>
      <c r="H10" s="126" t="s">
        <v>203</v>
      </c>
      <c r="I10" s="126" t="s">
        <v>203</v>
      </c>
      <c r="J10" s="126" t="s">
        <v>203</v>
      </c>
      <c r="K10" s="126" t="s">
        <v>203</v>
      </c>
      <c r="L10" s="126" t="s">
        <v>203</v>
      </c>
      <c r="M10" s="126" t="s">
        <v>203</v>
      </c>
      <c r="N10" s="126" t="s">
        <v>203</v>
      </c>
      <c r="O10" s="126" t="s">
        <v>203</v>
      </c>
      <c r="P10" s="126" t="s">
        <v>203</v>
      </c>
      <c r="Q10" s="126" t="s">
        <v>203</v>
      </c>
      <c r="R10" s="126" t="s">
        <v>203</v>
      </c>
      <c r="S10" s="126" t="s">
        <v>203</v>
      </c>
      <c r="T10" s="126" t="s">
        <v>203</v>
      </c>
      <c r="U10" s="126" t="s">
        <v>203</v>
      </c>
      <c r="V10" s="126" t="s">
        <v>203</v>
      </c>
      <c r="W10" s="126" t="s">
        <v>203</v>
      </c>
      <c r="X10" s="126" t="s">
        <v>203</v>
      </c>
      <c r="Y10" s="126" t="s">
        <v>203</v>
      </c>
      <c r="Z10" s="126" t="s">
        <v>203</v>
      </c>
      <c r="AA10" s="126">
        <v>31.1</v>
      </c>
      <c r="AB10" s="126" t="s">
        <v>203</v>
      </c>
      <c r="AC10" s="126">
        <v>28.6</v>
      </c>
      <c r="AD10" s="126">
        <v>27.3</v>
      </c>
      <c r="AE10" s="126">
        <v>27.4</v>
      </c>
      <c r="AF10" s="126" t="s">
        <v>203</v>
      </c>
      <c r="AG10" s="13">
        <f t="shared" ref="AG10" si="5">MIN(B10:AF10)</f>
        <v>27.3</v>
      </c>
      <c r="AH10" s="91">
        <f t="shared" ref="AH10" si="6">AVERAGE(B10:AF10)</f>
        <v>28.6</v>
      </c>
      <c r="AJ10" s="11"/>
    </row>
    <row r="11" spans="1:39" x14ac:dyDescent="0.2">
      <c r="A11" s="56" t="s">
        <v>1</v>
      </c>
      <c r="B11" s="126">
        <v>21.5</v>
      </c>
      <c r="C11" s="126">
        <v>19.8</v>
      </c>
      <c r="D11" s="126">
        <v>20.9</v>
      </c>
      <c r="E11" s="126">
        <v>23.5</v>
      </c>
      <c r="F11" s="126">
        <v>22.2</v>
      </c>
      <c r="G11" s="126">
        <v>23</v>
      </c>
      <c r="H11" s="126">
        <v>21.7</v>
      </c>
      <c r="I11" s="126" t="s">
        <v>203</v>
      </c>
      <c r="J11" s="126" t="s">
        <v>203</v>
      </c>
      <c r="K11" s="126" t="s">
        <v>203</v>
      </c>
      <c r="L11" s="126" t="s">
        <v>203</v>
      </c>
      <c r="M11" s="126" t="s">
        <v>203</v>
      </c>
      <c r="N11" s="126" t="s">
        <v>203</v>
      </c>
      <c r="O11" s="126" t="s">
        <v>203</v>
      </c>
      <c r="P11" s="126" t="s">
        <v>203</v>
      </c>
      <c r="Q11" s="126" t="s">
        <v>203</v>
      </c>
      <c r="R11" s="126" t="s">
        <v>203</v>
      </c>
      <c r="S11" s="126" t="s">
        <v>203</v>
      </c>
      <c r="T11" s="126" t="s">
        <v>203</v>
      </c>
      <c r="U11" s="126" t="s">
        <v>203</v>
      </c>
      <c r="V11" s="126" t="s">
        <v>203</v>
      </c>
      <c r="W11" s="126" t="s">
        <v>203</v>
      </c>
      <c r="X11" s="126" t="s">
        <v>203</v>
      </c>
      <c r="Y11" s="126" t="s">
        <v>203</v>
      </c>
      <c r="Z11" s="126" t="s">
        <v>203</v>
      </c>
      <c r="AA11" s="126" t="s">
        <v>203</v>
      </c>
      <c r="AB11" s="126" t="s">
        <v>203</v>
      </c>
      <c r="AC11" s="126" t="s">
        <v>203</v>
      </c>
      <c r="AD11" s="126" t="s">
        <v>203</v>
      </c>
      <c r="AE11" s="126" t="s">
        <v>203</v>
      </c>
      <c r="AF11" s="126" t="s">
        <v>203</v>
      </c>
      <c r="AG11" s="13">
        <f t="shared" si="3"/>
        <v>19.8</v>
      </c>
      <c r="AH11" s="91">
        <f t="shared" si="4"/>
        <v>21.799999999999994</v>
      </c>
    </row>
    <row r="12" spans="1:39" x14ac:dyDescent="0.2">
      <c r="A12" s="56" t="s">
        <v>31</v>
      </c>
      <c r="B12" s="126">
        <v>20.5</v>
      </c>
      <c r="C12" s="126">
        <v>20</v>
      </c>
      <c r="D12" s="126">
        <v>19.2</v>
      </c>
      <c r="E12" s="126">
        <v>20.5</v>
      </c>
      <c r="F12" s="126">
        <v>20.2</v>
      </c>
      <c r="G12" s="126">
        <v>20.8</v>
      </c>
      <c r="H12" s="126">
        <v>21</v>
      </c>
      <c r="I12" s="126">
        <v>19.3</v>
      </c>
      <c r="J12" s="126">
        <v>19.2</v>
      </c>
      <c r="K12" s="126">
        <v>15.7</v>
      </c>
      <c r="L12" s="126">
        <v>18.5</v>
      </c>
      <c r="M12" s="126">
        <v>20.100000000000001</v>
      </c>
      <c r="N12" s="126">
        <v>20.2</v>
      </c>
      <c r="O12" s="126">
        <v>20.6</v>
      </c>
      <c r="P12" s="126">
        <v>20.399999999999999</v>
      </c>
      <c r="Q12" s="126">
        <v>20.399999999999999</v>
      </c>
      <c r="R12" s="126">
        <v>21</v>
      </c>
      <c r="S12" s="126">
        <v>20.8</v>
      </c>
      <c r="T12" s="126">
        <v>21.3</v>
      </c>
      <c r="U12" s="126">
        <v>20.2</v>
      </c>
      <c r="V12" s="126">
        <v>20.2</v>
      </c>
      <c r="W12" s="126">
        <v>21.3</v>
      </c>
      <c r="X12" s="126">
        <v>21.9</v>
      </c>
      <c r="Y12" s="126">
        <v>21</v>
      </c>
      <c r="Z12" s="126">
        <v>18</v>
      </c>
      <c r="AA12" s="126">
        <v>17.399999999999999</v>
      </c>
      <c r="AB12" s="126">
        <v>17.399999999999999</v>
      </c>
      <c r="AC12" s="126">
        <v>20.5</v>
      </c>
      <c r="AD12" s="126">
        <v>18.899999999999999</v>
      </c>
      <c r="AE12" s="126">
        <v>18.7</v>
      </c>
      <c r="AF12" s="126">
        <v>18.899999999999999</v>
      </c>
      <c r="AG12" s="13">
        <f t="shared" si="3"/>
        <v>15.7</v>
      </c>
      <c r="AH12" s="91">
        <f t="shared" si="4"/>
        <v>19.809677419354834</v>
      </c>
      <c r="AJ12" t="s">
        <v>34</v>
      </c>
    </row>
    <row r="13" spans="1:39" x14ac:dyDescent="0.2">
      <c r="A13" s="56" t="s">
        <v>2</v>
      </c>
      <c r="B13" s="126">
        <v>22</v>
      </c>
      <c r="C13" s="126">
        <v>22.3</v>
      </c>
      <c r="D13" s="126">
        <v>23.1</v>
      </c>
      <c r="E13" s="126">
        <v>23.2</v>
      </c>
      <c r="F13" s="126">
        <v>22.1</v>
      </c>
      <c r="G13" s="126">
        <v>21.7</v>
      </c>
      <c r="H13" s="126">
        <v>21.8</v>
      </c>
      <c r="I13" s="126">
        <v>21.4</v>
      </c>
      <c r="J13" s="126">
        <v>18.2</v>
      </c>
      <c r="K13" s="126">
        <v>17.899999999999999</v>
      </c>
      <c r="L13" s="126">
        <v>20.7</v>
      </c>
      <c r="M13" s="126">
        <v>21.8</v>
      </c>
      <c r="N13" s="126">
        <v>22.5</v>
      </c>
      <c r="O13" s="126">
        <v>21</v>
      </c>
      <c r="P13" s="126">
        <v>23.4</v>
      </c>
      <c r="Q13" s="126">
        <v>21.9</v>
      </c>
      <c r="R13" s="126">
        <v>22.8</v>
      </c>
      <c r="S13" s="126">
        <v>22</v>
      </c>
      <c r="T13" s="126">
        <v>23</v>
      </c>
      <c r="U13" s="126">
        <v>22.7</v>
      </c>
      <c r="V13" s="126">
        <v>23.3</v>
      </c>
      <c r="W13" s="126">
        <v>24.8</v>
      </c>
      <c r="X13" s="126">
        <v>24</v>
      </c>
      <c r="Y13" s="126">
        <v>21.9</v>
      </c>
      <c r="Z13" s="126">
        <v>22.4</v>
      </c>
      <c r="AA13" s="126">
        <v>21.5</v>
      </c>
      <c r="AB13" s="126">
        <v>19.2</v>
      </c>
      <c r="AC13" s="126">
        <v>21</v>
      </c>
      <c r="AD13" s="126">
        <v>22.3</v>
      </c>
      <c r="AE13" s="126">
        <v>20.100000000000001</v>
      </c>
      <c r="AF13" s="126">
        <v>22.7</v>
      </c>
      <c r="AG13" s="13">
        <f t="shared" si="3"/>
        <v>17.899999999999999</v>
      </c>
      <c r="AH13" s="91">
        <f t="shared" si="4"/>
        <v>21.893548387096775</v>
      </c>
      <c r="AJ13" t="s">
        <v>34</v>
      </c>
      <c r="AL13" t="s">
        <v>34</v>
      </c>
    </row>
    <row r="14" spans="1:39" x14ac:dyDescent="0.2">
      <c r="A14" s="56" t="s">
        <v>148</v>
      </c>
      <c r="B14" s="126" t="s">
        <v>203</v>
      </c>
      <c r="C14" s="126" t="s">
        <v>203</v>
      </c>
      <c r="D14" s="126" t="s">
        <v>203</v>
      </c>
      <c r="E14" s="126" t="s">
        <v>203</v>
      </c>
      <c r="F14" s="126" t="s">
        <v>203</v>
      </c>
      <c r="G14" s="126" t="s">
        <v>203</v>
      </c>
      <c r="H14" s="126" t="s">
        <v>203</v>
      </c>
      <c r="I14" s="126" t="s">
        <v>203</v>
      </c>
      <c r="J14" s="126">
        <v>26.7</v>
      </c>
      <c r="K14" s="126">
        <v>16.5</v>
      </c>
      <c r="L14" s="126">
        <v>17.899999999999999</v>
      </c>
      <c r="M14" s="126">
        <v>23.1</v>
      </c>
      <c r="N14" s="126">
        <v>23.1</v>
      </c>
      <c r="O14" s="126">
        <v>22.5</v>
      </c>
      <c r="P14" s="126">
        <v>23.9</v>
      </c>
      <c r="Q14" s="126">
        <v>23.4</v>
      </c>
      <c r="R14" s="126">
        <v>24</v>
      </c>
      <c r="S14" s="126">
        <v>25.1</v>
      </c>
      <c r="T14" s="126">
        <v>23.2</v>
      </c>
      <c r="U14" s="126">
        <v>22.1</v>
      </c>
      <c r="V14" s="126">
        <v>22</v>
      </c>
      <c r="W14" s="126">
        <v>21.6</v>
      </c>
      <c r="X14" s="126">
        <v>22.2</v>
      </c>
      <c r="Y14" s="126">
        <v>19.2</v>
      </c>
      <c r="Z14" s="126">
        <v>19.5</v>
      </c>
      <c r="AA14" s="126">
        <v>20.7</v>
      </c>
      <c r="AB14" s="126">
        <v>20.3</v>
      </c>
      <c r="AC14" s="126">
        <v>17.2</v>
      </c>
      <c r="AD14" s="126">
        <v>20.6</v>
      </c>
      <c r="AE14" s="126" t="s">
        <v>203</v>
      </c>
      <c r="AF14" s="126" t="s">
        <v>203</v>
      </c>
      <c r="AG14" s="13">
        <f t="shared" si="3"/>
        <v>16.5</v>
      </c>
      <c r="AH14" s="91">
        <f t="shared" si="4"/>
        <v>21.657142857142858</v>
      </c>
      <c r="AI14" s="11" t="s">
        <v>34</v>
      </c>
      <c r="AJ14" t="s">
        <v>34</v>
      </c>
      <c r="AL14" t="s">
        <v>34</v>
      </c>
      <c r="AM14" t="s">
        <v>34</v>
      </c>
    </row>
    <row r="15" spans="1:39" x14ac:dyDescent="0.2">
      <c r="A15" s="56" t="s">
        <v>3</v>
      </c>
      <c r="B15" s="126">
        <v>18.5</v>
      </c>
      <c r="C15" s="126">
        <v>20.2</v>
      </c>
      <c r="D15" s="126">
        <v>20.3</v>
      </c>
      <c r="E15" s="126">
        <v>23.3</v>
      </c>
      <c r="F15" s="126">
        <v>21.9</v>
      </c>
      <c r="G15" s="126">
        <v>23.8</v>
      </c>
      <c r="H15" s="126">
        <v>21.4</v>
      </c>
      <c r="I15" s="126">
        <v>19.3</v>
      </c>
      <c r="J15" s="126">
        <v>20.100000000000001</v>
      </c>
      <c r="K15" s="126">
        <v>20.100000000000001</v>
      </c>
      <c r="L15" s="126">
        <v>21.6</v>
      </c>
      <c r="M15" s="126">
        <v>23.9</v>
      </c>
      <c r="N15" s="126">
        <v>22.3</v>
      </c>
      <c r="O15" s="126">
        <v>23.2</v>
      </c>
      <c r="P15" s="126">
        <v>25.3</v>
      </c>
      <c r="Q15" s="126">
        <v>24.5</v>
      </c>
      <c r="R15" s="126">
        <v>26</v>
      </c>
      <c r="S15" s="126">
        <v>24.6</v>
      </c>
      <c r="T15" s="126">
        <v>24.7</v>
      </c>
      <c r="U15" s="126">
        <v>23.4</v>
      </c>
      <c r="V15" s="126">
        <v>23.1</v>
      </c>
      <c r="W15" s="126">
        <v>21.6</v>
      </c>
      <c r="X15" s="126">
        <v>26.8</v>
      </c>
      <c r="Y15" s="126">
        <v>22.1</v>
      </c>
      <c r="Z15" s="126">
        <v>23.6</v>
      </c>
      <c r="AA15" s="126">
        <v>20.5</v>
      </c>
      <c r="AB15" s="126">
        <v>24.3</v>
      </c>
      <c r="AC15" s="126">
        <v>19.899999999999999</v>
      </c>
      <c r="AD15" s="126">
        <v>24.5</v>
      </c>
      <c r="AE15" s="126">
        <v>22.1</v>
      </c>
      <c r="AF15" s="126">
        <v>21.5</v>
      </c>
      <c r="AG15" s="13">
        <f t="shared" si="3"/>
        <v>18.5</v>
      </c>
      <c r="AH15" s="91">
        <f t="shared" si="4"/>
        <v>22.529032258064515</v>
      </c>
      <c r="AJ15" t="s">
        <v>34</v>
      </c>
      <c r="AL15" t="s">
        <v>34</v>
      </c>
      <c r="AM15" t="s">
        <v>34</v>
      </c>
    </row>
    <row r="16" spans="1:39" x14ac:dyDescent="0.2">
      <c r="A16" s="56" t="s">
        <v>4</v>
      </c>
      <c r="B16" s="126">
        <v>21</v>
      </c>
      <c r="C16" s="126">
        <v>24.9</v>
      </c>
      <c r="D16" s="126">
        <v>23.6</v>
      </c>
      <c r="E16" s="126">
        <v>24.1</v>
      </c>
      <c r="F16" s="126">
        <v>24.8</v>
      </c>
      <c r="G16" s="126">
        <v>24.7</v>
      </c>
      <c r="H16" s="126">
        <v>21</v>
      </c>
      <c r="I16" s="126">
        <v>18.5</v>
      </c>
      <c r="J16" s="126">
        <v>19.8</v>
      </c>
      <c r="K16" s="126">
        <v>20.6</v>
      </c>
      <c r="L16" s="126">
        <v>23.1</v>
      </c>
      <c r="M16" s="126">
        <v>20.8</v>
      </c>
      <c r="N16" s="126">
        <v>23</v>
      </c>
      <c r="O16" s="126">
        <v>23.5</v>
      </c>
      <c r="P16" s="126">
        <v>24.3</v>
      </c>
      <c r="Q16" s="126">
        <v>24.1</v>
      </c>
      <c r="R16" s="126">
        <v>24.1</v>
      </c>
      <c r="S16" s="126">
        <v>24.7</v>
      </c>
      <c r="T16" s="126">
        <v>22.5</v>
      </c>
      <c r="U16" s="126">
        <v>20.9</v>
      </c>
      <c r="V16" s="126">
        <v>23.5</v>
      </c>
      <c r="W16" s="126">
        <v>25.2</v>
      </c>
      <c r="X16" s="126">
        <v>24.5</v>
      </c>
      <c r="Y16" s="126">
        <v>22.5</v>
      </c>
      <c r="Z16" s="126">
        <v>21.4</v>
      </c>
      <c r="AA16" s="126">
        <v>23.6</v>
      </c>
      <c r="AB16" s="126">
        <v>25.5</v>
      </c>
      <c r="AC16" s="126">
        <v>26.9</v>
      </c>
      <c r="AD16" s="126">
        <v>24.5</v>
      </c>
      <c r="AE16" s="126">
        <v>21.1</v>
      </c>
      <c r="AF16" s="126">
        <v>21.5</v>
      </c>
      <c r="AG16" s="13">
        <f t="shared" si="3"/>
        <v>18.5</v>
      </c>
      <c r="AH16" s="91">
        <f t="shared" si="4"/>
        <v>23.038709677419355</v>
      </c>
      <c r="AL16" t="s">
        <v>34</v>
      </c>
      <c r="AM16" t="s">
        <v>34</v>
      </c>
    </row>
    <row r="17" spans="1:39" x14ac:dyDescent="0.2">
      <c r="A17" s="56" t="s">
        <v>30</v>
      </c>
      <c r="B17" s="126">
        <v>18.100000000000001</v>
      </c>
      <c r="C17" s="126">
        <v>25.6</v>
      </c>
      <c r="D17" s="126">
        <v>22.9</v>
      </c>
      <c r="E17" s="126">
        <v>21.6</v>
      </c>
      <c r="F17" s="126">
        <v>23.2</v>
      </c>
      <c r="G17" s="126">
        <v>23</v>
      </c>
      <c r="H17" s="126">
        <v>21.2</v>
      </c>
      <c r="I17" s="126">
        <v>22.6</v>
      </c>
      <c r="J17" s="126">
        <v>20</v>
      </c>
      <c r="K17" s="126">
        <v>17.899999999999999</v>
      </c>
      <c r="L17" s="126">
        <v>19.399999999999999</v>
      </c>
      <c r="M17" s="126">
        <v>24.1</v>
      </c>
      <c r="N17" s="126">
        <v>23.5</v>
      </c>
      <c r="O17" s="126">
        <v>25.1</v>
      </c>
      <c r="P17" s="126">
        <v>25.1</v>
      </c>
      <c r="Q17" s="126">
        <v>25.1</v>
      </c>
      <c r="R17" s="126">
        <v>23.6</v>
      </c>
      <c r="S17" s="126">
        <v>25.3</v>
      </c>
      <c r="T17" s="126">
        <v>23.9</v>
      </c>
      <c r="U17" s="126">
        <v>22.4</v>
      </c>
      <c r="V17" s="126">
        <v>21.6</v>
      </c>
      <c r="W17" s="126">
        <v>24.9</v>
      </c>
      <c r="X17" s="126">
        <v>24</v>
      </c>
      <c r="Y17" s="126">
        <v>23.5</v>
      </c>
      <c r="Z17" s="126">
        <v>23.4</v>
      </c>
      <c r="AA17" s="126">
        <v>21.8</v>
      </c>
      <c r="AB17" s="126">
        <v>23.9</v>
      </c>
      <c r="AC17" s="126">
        <v>23.3</v>
      </c>
      <c r="AD17" s="126">
        <v>23.1</v>
      </c>
      <c r="AE17" s="126">
        <v>21.7</v>
      </c>
      <c r="AF17" s="126">
        <v>20.9</v>
      </c>
      <c r="AG17" s="13">
        <f t="shared" si="3"/>
        <v>17.899999999999999</v>
      </c>
      <c r="AH17" s="91">
        <f t="shared" si="4"/>
        <v>22.764516129032256</v>
      </c>
      <c r="AM17" t="s">
        <v>34</v>
      </c>
    </row>
    <row r="18" spans="1:39" x14ac:dyDescent="0.2">
      <c r="A18" s="56" t="s">
        <v>149</v>
      </c>
      <c r="B18" s="126">
        <v>16.899999999999999</v>
      </c>
      <c r="C18" s="126">
        <v>21.9</v>
      </c>
      <c r="D18" s="126">
        <v>21.3</v>
      </c>
      <c r="E18" s="126">
        <v>21.2</v>
      </c>
      <c r="F18" s="126">
        <v>21.1</v>
      </c>
      <c r="G18" s="126">
        <v>22.2</v>
      </c>
      <c r="H18" s="126">
        <v>19.7</v>
      </c>
      <c r="I18" s="126">
        <v>17.600000000000001</v>
      </c>
      <c r="J18" s="126">
        <v>17.399999999999999</v>
      </c>
      <c r="K18" s="126">
        <v>15.6</v>
      </c>
      <c r="L18" s="126">
        <v>18</v>
      </c>
      <c r="M18" s="126">
        <v>22.6</v>
      </c>
      <c r="N18" s="126">
        <v>20.399999999999999</v>
      </c>
      <c r="O18" s="126">
        <v>19.8</v>
      </c>
      <c r="P18" s="126">
        <v>23.1</v>
      </c>
      <c r="Q18" s="126">
        <v>22.5</v>
      </c>
      <c r="R18" s="126">
        <v>23</v>
      </c>
      <c r="S18" s="126">
        <v>22.5</v>
      </c>
      <c r="T18" s="126">
        <v>21.5</v>
      </c>
      <c r="U18" s="126">
        <v>19.600000000000001</v>
      </c>
      <c r="V18" s="126">
        <v>19.899999999999999</v>
      </c>
      <c r="W18" s="126">
        <v>20.399999999999999</v>
      </c>
      <c r="X18" s="126">
        <v>21.4</v>
      </c>
      <c r="Y18" s="126">
        <v>19.100000000000001</v>
      </c>
      <c r="Z18" s="126">
        <v>19</v>
      </c>
      <c r="AA18" s="126">
        <v>20.3</v>
      </c>
      <c r="AB18" s="126">
        <v>20.7</v>
      </c>
      <c r="AC18" s="126">
        <v>19</v>
      </c>
      <c r="AD18" s="126">
        <v>19.600000000000001</v>
      </c>
      <c r="AE18" s="126">
        <v>18.7</v>
      </c>
      <c r="AF18" s="126">
        <v>17.399999999999999</v>
      </c>
      <c r="AG18" s="13">
        <f t="shared" si="3"/>
        <v>15.6</v>
      </c>
      <c r="AH18" s="91">
        <f t="shared" si="4"/>
        <v>20.109677419354842</v>
      </c>
      <c r="AI18" s="11" t="s">
        <v>34</v>
      </c>
      <c r="AJ18" t="s">
        <v>34</v>
      </c>
      <c r="AL18" t="s">
        <v>34</v>
      </c>
      <c r="AM18" t="s">
        <v>34</v>
      </c>
    </row>
    <row r="19" spans="1:39" x14ac:dyDescent="0.2">
      <c r="A19" s="56" t="s">
        <v>150</v>
      </c>
      <c r="B19" s="126">
        <v>16.399999999999999</v>
      </c>
      <c r="C19" s="126">
        <v>23</v>
      </c>
      <c r="D19" s="126">
        <v>20.9</v>
      </c>
      <c r="E19" s="126">
        <v>23.6</v>
      </c>
      <c r="F19" s="126">
        <v>21.4</v>
      </c>
      <c r="G19" s="126">
        <v>21.4</v>
      </c>
      <c r="H19" s="126">
        <v>19.399999999999999</v>
      </c>
      <c r="I19" s="126">
        <v>19.8</v>
      </c>
      <c r="J19" s="126">
        <v>19.7</v>
      </c>
      <c r="K19" s="126">
        <v>17.2</v>
      </c>
      <c r="L19" s="126">
        <v>20.7</v>
      </c>
      <c r="M19" s="126">
        <v>23.6</v>
      </c>
      <c r="N19" s="126">
        <v>22.8</v>
      </c>
      <c r="O19" s="126">
        <v>23.7</v>
      </c>
      <c r="P19" s="126">
        <v>24.1</v>
      </c>
      <c r="Q19" s="126">
        <v>23.3</v>
      </c>
      <c r="R19" s="126">
        <v>24</v>
      </c>
      <c r="S19" s="126">
        <v>24.2</v>
      </c>
      <c r="T19" s="126">
        <v>23.7</v>
      </c>
      <c r="U19" s="126">
        <v>21</v>
      </c>
      <c r="V19" s="126">
        <v>18.399999999999999</v>
      </c>
      <c r="W19" s="126">
        <v>23.1</v>
      </c>
      <c r="X19" s="126">
        <v>23.2</v>
      </c>
      <c r="Y19" s="126">
        <v>22.6</v>
      </c>
      <c r="Z19" s="126">
        <v>21.1</v>
      </c>
      <c r="AA19" s="126">
        <v>19.600000000000001</v>
      </c>
      <c r="AB19" s="126">
        <v>22.8</v>
      </c>
      <c r="AC19" s="126">
        <v>22.3</v>
      </c>
      <c r="AD19" s="126">
        <v>21.7</v>
      </c>
      <c r="AE19" s="126">
        <v>19.3</v>
      </c>
      <c r="AF19" s="126">
        <v>20.3</v>
      </c>
      <c r="AG19" s="13">
        <f t="shared" si="3"/>
        <v>16.399999999999999</v>
      </c>
      <c r="AH19" s="91">
        <f t="shared" si="4"/>
        <v>21.558064516129026</v>
      </c>
      <c r="AK19" t="s">
        <v>34</v>
      </c>
    </row>
    <row r="20" spans="1:39" x14ac:dyDescent="0.2">
      <c r="A20" s="56" t="s">
        <v>124</v>
      </c>
      <c r="B20" s="126">
        <v>15.8</v>
      </c>
      <c r="C20" s="126">
        <v>21.5</v>
      </c>
      <c r="D20" s="126">
        <v>18.600000000000001</v>
      </c>
      <c r="E20" s="126">
        <v>22.8</v>
      </c>
      <c r="F20" s="126">
        <v>24.4</v>
      </c>
      <c r="G20" s="126">
        <v>21.7</v>
      </c>
      <c r="H20" s="126">
        <v>20.6</v>
      </c>
      <c r="I20" s="126">
        <v>17.899999999999999</v>
      </c>
      <c r="J20" s="126">
        <v>19</v>
      </c>
      <c r="K20" s="126">
        <v>20.6</v>
      </c>
      <c r="L20" s="126">
        <v>19.2</v>
      </c>
      <c r="M20" s="126">
        <v>21.7</v>
      </c>
      <c r="N20" s="126">
        <v>21.8</v>
      </c>
      <c r="O20" s="126">
        <v>22.3</v>
      </c>
      <c r="P20" s="126">
        <v>23.5</v>
      </c>
      <c r="Q20" s="126">
        <v>22.2</v>
      </c>
      <c r="R20" s="126">
        <v>23.1</v>
      </c>
      <c r="S20" s="126">
        <v>24.3</v>
      </c>
      <c r="T20" s="126">
        <v>22</v>
      </c>
      <c r="U20" s="126">
        <v>20.399999999999999</v>
      </c>
      <c r="V20" s="126">
        <v>18.600000000000001</v>
      </c>
      <c r="W20" s="126">
        <v>21.6</v>
      </c>
      <c r="X20" s="126">
        <v>22.6</v>
      </c>
      <c r="Y20" s="126">
        <v>21.9</v>
      </c>
      <c r="Z20" s="126">
        <v>21</v>
      </c>
      <c r="AA20" s="126">
        <v>19.2</v>
      </c>
      <c r="AB20" s="126">
        <v>21.9</v>
      </c>
      <c r="AC20" s="126">
        <v>21.2</v>
      </c>
      <c r="AD20" s="126" t="s">
        <v>203</v>
      </c>
      <c r="AE20" s="126" t="s">
        <v>203</v>
      </c>
      <c r="AF20" s="126" t="s">
        <v>203</v>
      </c>
      <c r="AG20" s="13">
        <f t="shared" si="3"/>
        <v>15.8</v>
      </c>
      <c r="AH20" s="91">
        <f t="shared" si="4"/>
        <v>21.121428571428574</v>
      </c>
      <c r="AJ20" t="s">
        <v>34</v>
      </c>
    </row>
    <row r="21" spans="1:39" x14ac:dyDescent="0.2">
      <c r="A21" s="56" t="s">
        <v>5</v>
      </c>
      <c r="B21" s="126">
        <v>26.8</v>
      </c>
      <c r="C21" s="126">
        <v>20.7</v>
      </c>
      <c r="D21" s="126">
        <v>21.2</v>
      </c>
      <c r="E21" s="126">
        <v>23.7</v>
      </c>
      <c r="F21" s="126">
        <v>20.2</v>
      </c>
      <c r="G21" s="126">
        <v>23.2</v>
      </c>
      <c r="H21" s="126">
        <v>22</v>
      </c>
      <c r="I21" s="126">
        <v>18.8</v>
      </c>
      <c r="J21" s="126">
        <v>19.8</v>
      </c>
      <c r="K21" s="126">
        <v>17.5</v>
      </c>
      <c r="L21" s="126">
        <v>18</v>
      </c>
      <c r="M21" s="126">
        <v>20.7</v>
      </c>
      <c r="N21" s="126">
        <v>22.5</v>
      </c>
      <c r="O21" s="126">
        <v>23</v>
      </c>
      <c r="P21" s="126" t="s">
        <v>203</v>
      </c>
      <c r="Q21" s="126" t="s">
        <v>203</v>
      </c>
      <c r="R21" s="126" t="s">
        <v>203</v>
      </c>
      <c r="S21" s="126" t="s">
        <v>203</v>
      </c>
      <c r="T21" s="126" t="s">
        <v>203</v>
      </c>
      <c r="U21" s="126" t="s">
        <v>203</v>
      </c>
      <c r="V21" s="126">
        <v>29.2</v>
      </c>
      <c r="W21" s="126">
        <v>23.3</v>
      </c>
      <c r="X21" s="126">
        <v>24.8</v>
      </c>
      <c r="Y21" s="126">
        <v>25.3</v>
      </c>
      <c r="Z21" s="126">
        <v>24.6</v>
      </c>
      <c r="AA21" s="126" t="s">
        <v>203</v>
      </c>
      <c r="AB21" s="126" t="s">
        <v>203</v>
      </c>
      <c r="AC21" s="126" t="s">
        <v>203</v>
      </c>
      <c r="AD21" s="126" t="s">
        <v>203</v>
      </c>
      <c r="AE21" s="126" t="s">
        <v>203</v>
      </c>
      <c r="AF21" s="126" t="s">
        <v>203</v>
      </c>
      <c r="AG21" s="13">
        <f t="shared" si="3"/>
        <v>17.5</v>
      </c>
      <c r="AH21" s="91">
        <f t="shared" si="4"/>
        <v>22.384210526315794</v>
      </c>
    </row>
    <row r="22" spans="1:39" x14ac:dyDescent="0.2">
      <c r="A22" s="56" t="s">
        <v>151</v>
      </c>
      <c r="B22" s="126">
        <v>23.2</v>
      </c>
      <c r="C22" s="126">
        <v>24.4</v>
      </c>
      <c r="D22" s="126">
        <v>23</v>
      </c>
      <c r="E22" s="126">
        <v>24.3</v>
      </c>
      <c r="F22" s="126">
        <v>22.8</v>
      </c>
      <c r="G22" s="126">
        <v>23.3</v>
      </c>
      <c r="H22" s="126">
        <v>22.9</v>
      </c>
      <c r="I22" s="126">
        <v>24</v>
      </c>
      <c r="J22" s="126">
        <v>21.3</v>
      </c>
      <c r="K22" s="126">
        <v>19.3</v>
      </c>
      <c r="L22" s="126">
        <v>22.8</v>
      </c>
      <c r="M22" s="126">
        <v>23.3</v>
      </c>
      <c r="N22" s="126">
        <v>23.2</v>
      </c>
      <c r="O22" s="126">
        <v>22</v>
      </c>
      <c r="P22" s="126">
        <v>24</v>
      </c>
      <c r="Q22" s="126">
        <v>23.1</v>
      </c>
      <c r="R22" s="126">
        <v>22.9</v>
      </c>
      <c r="S22" s="126">
        <v>23.3</v>
      </c>
      <c r="T22" s="126">
        <v>24.3</v>
      </c>
      <c r="U22" s="126">
        <v>23.1</v>
      </c>
      <c r="V22" s="126">
        <v>24.4</v>
      </c>
      <c r="W22" s="126">
        <v>24.6</v>
      </c>
      <c r="X22" s="126">
        <v>24</v>
      </c>
      <c r="Y22" s="126">
        <v>23.5</v>
      </c>
      <c r="Z22" s="126">
        <v>22.9</v>
      </c>
      <c r="AA22" s="126">
        <v>21.6</v>
      </c>
      <c r="AB22" s="126">
        <v>19.2</v>
      </c>
      <c r="AC22" s="126">
        <v>21.4</v>
      </c>
      <c r="AD22" s="126">
        <v>22.8</v>
      </c>
      <c r="AE22" s="126">
        <v>21.2</v>
      </c>
      <c r="AF22" s="126">
        <v>23.1</v>
      </c>
      <c r="AG22" s="13">
        <f t="shared" si="3"/>
        <v>19.2</v>
      </c>
      <c r="AH22" s="91">
        <f t="shared" si="4"/>
        <v>22.877419354838711</v>
      </c>
      <c r="AJ22" t="s">
        <v>34</v>
      </c>
      <c r="AL22" t="s">
        <v>34</v>
      </c>
    </row>
    <row r="23" spans="1:39" x14ac:dyDescent="0.2">
      <c r="A23" s="56" t="s">
        <v>6</v>
      </c>
      <c r="B23" s="126">
        <v>17.399999999999999</v>
      </c>
      <c r="C23" s="126">
        <v>22.9</v>
      </c>
      <c r="D23" s="126">
        <v>21.1</v>
      </c>
      <c r="E23" s="126">
        <v>21.5</v>
      </c>
      <c r="F23" s="126">
        <v>22.8</v>
      </c>
      <c r="G23" s="126">
        <v>22</v>
      </c>
      <c r="H23" s="126">
        <v>20.5</v>
      </c>
      <c r="I23" s="126">
        <v>18.100000000000001</v>
      </c>
      <c r="J23" s="126">
        <v>18.3</v>
      </c>
      <c r="K23" s="126">
        <v>18.5</v>
      </c>
      <c r="L23" s="126">
        <v>20.5</v>
      </c>
      <c r="M23" s="126">
        <v>21.7</v>
      </c>
      <c r="N23" s="126">
        <v>20.100000000000001</v>
      </c>
      <c r="O23" s="126">
        <v>19.2</v>
      </c>
      <c r="P23" s="126">
        <v>22.4</v>
      </c>
      <c r="Q23" s="126">
        <v>21.6</v>
      </c>
      <c r="R23" s="126">
        <v>23</v>
      </c>
      <c r="S23" s="126">
        <v>22.2</v>
      </c>
      <c r="T23" s="126">
        <v>21.7</v>
      </c>
      <c r="U23" s="126">
        <v>19.600000000000001</v>
      </c>
      <c r="V23" s="126">
        <v>23.1</v>
      </c>
      <c r="W23" s="126">
        <v>23.6</v>
      </c>
      <c r="X23" s="126">
        <v>22.5</v>
      </c>
      <c r="Y23" s="126">
        <v>22</v>
      </c>
      <c r="Z23" s="126">
        <v>20.6</v>
      </c>
      <c r="AA23" s="126">
        <v>22.2</v>
      </c>
      <c r="AB23" s="126">
        <v>23.3</v>
      </c>
      <c r="AC23" s="126">
        <v>23.3</v>
      </c>
      <c r="AD23" s="126">
        <v>25.4</v>
      </c>
      <c r="AE23" s="126">
        <v>18.600000000000001</v>
      </c>
      <c r="AF23" s="126">
        <v>17.8</v>
      </c>
      <c r="AG23" s="13">
        <f t="shared" si="3"/>
        <v>17.399999999999999</v>
      </c>
      <c r="AH23" s="91">
        <f t="shared" si="4"/>
        <v>21.209677419354836</v>
      </c>
      <c r="AI23" s="11" t="s">
        <v>34</v>
      </c>
      <c r="AJ23" t="s">
        <v>34</v>
      </c>
      <c r="AL23" t="s">
        <v>34</v>
      </c>
    </row>
    <row r="24" spans="1:39" x14ac:dyDescent="0.2">
      <c r="A24" s="56" t="s">
        <v>7</v>
      </c>
      <c r="B24" s="126">
        <v>19.3</v>
      </c>
      <c r="C24" s="126" t="s">
        <v>203</v>
      </c>
      <c r="D24" s="126" t="s">
        <v>203</v>
      </c>
      <c r="E24" s="126" t="s">
        <v>203</v>
      </c>
      <c r="F24" s="126" t="s">
        <v>203</v>
      </c>
      <c r="G24" s="126" t="s">
        <v>203</v>
      </c>
      <c r="H24" s="126" t="s">
        <v>203</v>
      </c>
      <c r="I24" s="126" t="s">
        <v>203</v>
      </c>
      <c r="J24" s="126" t="s">
        <v>203</v>
      </c>
      <c r="K24" s="126" t="s">
        <v>203</v>
      </c>
      <c r="L24" s="126" t="s">
        <v>203</v>
      </c>
      <c r="M24" s="126" t="s">
        <v>203</v>
      </c>
      <c r="N24" s="126" t="s">
        <v>203</v>
      </c>
      <c r="O24" s="126" t="s">
        <v>203</v>
      </c>
      <c r="P24" s="126" t="s">
        <v>203</v>
      </c>
      <c r="Q24" s="126" t="s">
        <v>203</v>
      </c>
      <c r="R24" s="126" t="s">
        <v>203</v>
      </c>
      <c r="S24" s="126" t="s">
        <v>203</v>
      </c>
      <c r="T24" s="126" t="s">
        <v>203</v>
      </c>
      <c r="U24" s="126" t="s">
        <v>203</v>
      </c>
      <c r="V24" s="126" t="s">
        <v>203</v>
      </c>
      <c r="W24" s="126" t="s">
        <v>203</v>
      </c>
      <c r="X24" s="126" t="s">
        <v>203</v>
      </c>
      <c r="Y24" s="126" t="s">
        <v>203</v>
      </c>
      <c r="Z24" s="126" t="s">
        <v>203</v>
      </c>
      <c r="AA24" s="126" t="s">
        <v>203</v>
      </c>
      <c r="AB24" s="126" t="s">
        <v>203</v>
      </c>
      <c r="AC24" s="126" t="s">
        <v>203</v>
      </c>
      <c r="AD24" s="126" t="s">
        <v>203</v>
      </c>
      <c r="AE24" s="126" t="s">
        <v>203</v>
      </c>
      <c r="AF24" s="126" t="s">
        <v>203</v>
      </c>
      <c r="AG24" s="13">
        <f t="shared" si="3"/>
        <v>19.3</v>
      </c>
      <c r="AH24" s="91">
        <f t="shared" si="4"/>
        <v>19.3</v>
      </c>
      <c r="AJ24" t="s">
        <v>34</v>
      </c>
      <c r="AK24" t="s">
        <v>34</v>
      </c>
    </row>
    <row r="25" spans="1:39" x14ac:dyDescent="0.2">
      <c r="A25" s="56" t="s">
        <v>152</v>
      </c>
      <c r="B25" s="126">
        <v>19.8</v>
      </c>
      <c r="C25" s="126">
        <v>23.3</v>
      </c>
      <c r="D25" s="126">
        <v>21.9</v>
      </c>
      <c r="E25" s="126">
        <v>22.7</v>
      </c>
      <c r="F25" s="126">
        <v>22.3</v>
      </c>
      <c r="G25" s="126">
        <v>20.9</v>
      </c>
      <c r="H25" s="126">
        <v>21.2</v>
      </c>
      <c r="I25" s="126">
        <v>19.899999999999999</v>
      </c>
      <c r="J25" s="126">
        <v>20.2</v>
      </c>
      <c r="K25" s="126">
        <v>17.5</v>
      </c>
      <c r="L25" s="126">
        <v>18.399999999999999</v>
      </c>
      <c r="M25" s="126">
        <v>22.2</v>
      </c>
      <c r="N25" s="126">
        <v>22.1</v>
      </c>
      <c r="O25" s="126">
        <v>23.2</v>
      </c>
      <c r="P25" s="126">
        <v>22.9</v>
      </c>
      <c r="Q25" s="126">
        <v>22.7</v>
      </c>
      <c r="R25" s="126">
        <v>23.5</v>
      </c>
      <c r="S25" s="126">
        <v>23</v>
      </c>
      <c r="T25" s="126">
        <v>23</v>
      </c>
      <c r="U25" s="126">
        <v>20.3</v>
      </c>
      <c r="V25" s="126">
        <v>17.600000000000001</v>
      </c>
      <c r="W25" s="126">
        <v>23.4</v>
      </c>
      <c r="X25" s="126">
        <v>22.9</v>
      </c>
      <c r="Y25" s="126">
        <v>21.6</v>
      </c>
      <c r="Z25" s="126">
        <v>19.399999999999999</v>
      </c>
      <c r="AA25" s="126">
        <v>19</v>
      </c>
      <c r="AB25" s="126">
        <v>22.2</v>
      </c>
      <c r="AC25" s="126">
        <v>24.2</v>
      </c>
      <c r="AD25" s="126">
        <v>20.2</v>
      </c>
      <c r="AE25" s="126">
        <v>18.600000000000001</v>
      </c>
      <c r="AF25" s="126">
        <v>19.8</v>
      </c>
      <c r="AG25" s="13">
        <f t="shared" si="3"/>
        <v>17.5</v>
      </c>
      <c r="AH25" s="91">
        <f t="shared" si="4"/>
        <v>21.287096774193547</v>
      </c>
      <c r="AK25" s="11" t="s">
        <v>34</v>
      </c>
      <c r="AL25" t="s">
        <v>34</v>
      </c>
    </row>
    <row r="26" spans="1:39" x14ac:dyDescent="0.2">
      <c r="A26" s="56" t="s">
        <v>8</v>
      </c>
      <c r="B26" s="126">
        <v>15.1</v>
      </c>
      <c r="C26" s="126">
        <v>22.6</v>
      </c>
      <c r="D26" s="126">
        <v>18.399999999999999</v>
      </c>
      <c r="E26" s="126">
        <v>21.6</v>
      </c>
      <c r="F26" s="126">
        <v>19.8</v>
      </c>
      <c r="G26" s="126">
        <v>20.7</v>
      </c>
      <c r="H26" s="126">
        <v>20.100000000000001</v>
      </c>
      <c r="I26" s="126">
        <v>19.5</v>
      </c>
      <c r="J26" s="126">
        <v>15.5</v>
      </c>
      <c r="K26" s="126">
        <v>14.6</v>
      </c>
      <c r="L26" s="126">
        <v>16.3</v>
      </c>
      <c r="M26" s="126">
        <v>22.1</v>
      </c>
      <c r="N26" s="126">
        <v>22.2</v>
      </c>
      <c r="O26" s="126">
        <v>23.2</v>
      </c>
      <c r="P26" s="126">
        <v>23.5</v>
      </c>
      <c r="Q26" s="126">
        <v>23.3</v>
      </c>
      <c r="R26" s="126">
        <v>24.4</v>
      </c>
      <c r="S26" s="126">
        <v>24.1</v>
      </c>
      <c r="T26" s="126">
        <v>22.4</v>
      </c>
      <c r="U26" s="126">
        <v>20.3</v>
      </c>
      <c r="V26" s="126">
        <v>18.2</v>
      </c>
      <c r="W26" s="126">
        <v>22.2</v>
      </c>
      <c r="X26" s="126">
        <v>22.8</v>
      </c>
      <c r="Y26" s="126">
        <v>21.6</v>
      </c>
      <c r="Z26" s="126">
        <v>17.899999999999999</v>
      </c>
      <c r="AA26" s="126">
        <v>17.8</v>
      </c>
      <c r="AB26" s="126">
        <v>21.5</v>
      </c>
      <c r="AC26" s="126">
        <v>20.2</v>
      </c>
      <c r="AD26" s="126">
        <v>21.8</v>
      </c>
      <c r="AE26" s="126">
        <v>18.600000000000001</v>
      </c>
      <c r="AF26" s="126">
        <v>19.7</v>
      </c>
      <c r="AG26" s="13">
        <f t="shared" si="3"/>
        <v>14.6</v>
      </c>
      <c r="AH26" s="91">
        <f t="shared" si="4"/>
        <v>20.387096774193548</v>
      </c>
      <c r="AJ26" t="s">
        <v>34</v>
      </c>
      <c r="AK26" t="s">
        <v>34</v>
      </c>
      <c r="AL26" s="11" t="s">
        <v>34</v>
      </c>
    </row>
    <row r="27" spans="1:39" x14ac:dyDescent="0.2">
      <c r="A27" s="56" t="s">
        <v>137</v>
      </c>
      <c r="B27" s="126">
        <v>15.8</v>
      </c>
      <c r="C27" s="126">
        <v>19.8</v>
      </c>
      <c r="D27" s="126">
        <v>19.899999999999999</v>
      </c>
      <c r="E27" s="126">
        <v>21.8</v>
      </c>
      <c r="F27" s="126">
        <v>21.5</v>
      </c>
      <c r="G27" s="126">
        <v>19.2</v>
      </c>
      <c r="H27" s="126">
        <v>20.5</v>
      </c>
      <c r="I27" s="126">
        <v>17.8</v>
      </c>
      <c r="J27" s="126">
        <v>18.600000000000001</v>
      </c>
      <c r="K27" s="126">
        <v>15.3</v>
      </c>
      <c r="L27" s="126">
        <v>15.6</v>
      </c>
      <c r="M27" s="126">
        <v>23.3</v>
      </c>
      <c r="N27" s="126">
        <v>22.1</v>
      </c>
      <c r="O27" s="126">
        <v>23</v>
      </c>
      <c r="P27" s="126">
        <v>23.1</v>
      </c>
      <c r="Q27" s="126">
        <v>22.6</v>
      </c>
      <c r="R27" s="126">
        <v>23.8</v>
      </c>
      <c r="S27" s="126">
        <v>23.8</v>
      </c>
      <c r="T27" s="126">
        <v>23</v>
      </c>
      <c r="U27" s="126">
        <v>19.600000000000001</v>
      </c>
      <c r="V27" s="126">
        <v>17.7</v>
      </c>
      <c r="W27" s="126">
        <v>19.600000000000001</v>
      </c>
      <c r="X27" s="126">
        <v>23</v>
      </c>
      <c r="Y27" s="126">
        <v>20.100000000000001</v>
      </c>
      <c r="Z27" s="126">
        <v>18.3</v>
      </c>
      <c r="AA27" s="126">
        <v>16.7</v>
      </c>
      <c r="AB27" s="126">
        <v>19.100000000000001</v>
      </c>
      <c r="AC27" s="126">
        <v>21</v>
      </c>
      <c r="AD27" s="126">
        <v>21.1</v>
      </c>
      <c r="AE27" s="126">
        <v>18.399999999999999</v>
      </c>
      <c r="AF27" s="126">
        <v>19.600000000000001</v>
      </c>
      <c r="AG27" s="13">
        <f t="shared" si="3"/>
        <v>15.3</v>
      </c>
      <c r="AH27" s="91">
        <f t="shared" si="4"/>
        <v>20.151612903225814</v>
      </c>
      <c r="AJ27" t="s">
        <v>34</v>
      </c>
    </row>
    <row r="28" spans="1:39" x14ac:dyDescent="0.2">
      <c r="A28" s="56" t="s">
        <v>20</v>
      </c>
      <c r="B28" s="126">
        <v>17.600000000000001</v>
      </c>
      <c r="C28" s="126">
        <v>23.6</v>
      </c>
      <c r="D28" s="126">
        <v>21</v>
      </c>
      <c r="E28" s="126">
        <v>23.8</v>
      </c>
      <c r="F28" s="126">
        <v>21</v>
      </c>
      <c r="G28" s="126">
        <v>21.1</v>
      </c>
      <c r="H28" s="126">
        <v>18.8</v>
      </c>
      <c r="I28" s="126">
        <v>19.5</v>
      </c>
      <c r="J28" s="126">
        <v>17.7</v>
      </c>
      <c r="K28" s="126">
        <v>18.600000000000001</v>
      </c>
      <c r="L28" s="126">
        <v>21.9</v>
      </c>
      <c r="M28" s="126">
        <v>21.8</v>
      </c>
      <c r="N28" s="126">
        <v>21.9</v>
      </c>
      <c r="O28" s="126">
        <v>22.7</v>
      </c>
      <c r="P28" s="126">
        <v>22.8</v>
      </c>
      <c r="Q28" s="126">
        <v>22</v>
      </c>
      <c r="R28" s="126">
        <v>22.8</v>
      </c>
      <c r="S28" s="126">
        <v>22.8</v>
      </c>
      <c r="T28" s="126">
        <v>23.1</v>
      </c>
      <c r="U28" s="126">
        <v>20.2</v>
      </c>
      <c r="V28" s="126">
        <v>19.2</v>
      </c>
      <c r="W28" s="126">
        <v>23.9</v>
      </c>
      <c r="X28" s="126">
        <v>21.3</v>
      </c>
      <c r="Y28" s="126">
        <v>21.9</v>
      </c>
      <c r="Z28" s="126">
        <v>20.6</v>
      </c>
      <c r="AA28" s="126">
        <v>19.899999999999999</v>
      </c>
      <c r="AB28" s="126">
        <v>22.4</v>
      </c>
      <c r="AC28" s="126">
        <v>22.3</v>
      </c>
      <c r="AD28" s="126">
        <v>24</v>
      </c>
      <c r="AE28" s="126">
        <v>17.3</v>
      </c>
      <c r="AF28" s="126">
        <v>18.600000000000001</v>
      </c>
      <c r="AG28" s="13">
        <f t="shared" si="3"/>
        <v>17.3</v>
      </c>
      <c r="AH28" s="91">
        <f t="shared" si="4"/>
        <v>21.164516129032254</v>
      </c>
    </row>
    <row r="29" spans="1:39" x14ac:dyDescent="0.2">
      <c r="A29" s="56" t="s">
        <v>9</v>
      </c>
      <c r="B29" s="126">
        <v>20.6</v>
      </c>
      <c r="C29" s="126">
        <v>22.8</v>
      </c>
      <c r="D29" s="126">
        <v>23</v>
      </c>
      <c r="E29" s="126">
        <v>22.6</v>
      </c>
      <c r="F29" s="126">
        <v>24.7</v>
      </c>
      <c r="G29" s="126">
        <v>24.4</v>
      </c>
      <c r="H29" s="126">
        <v>21.4</v>
      </c>
      <c r="I29" s="126">
        <v>18.8</v>
      </c>
      <c r="J29" s="126">
        <v>19.5</v>
      </c>
      <c r="K29" s="126">
        <v>19.7</v>
      </c>
      <c r="L29" s="126">
        <v>20.8</v>
      </c>
      <c r="M29" s="126">
        <v>24.3</v>
      </c>
      <c r="N29" s="126">
        <v>23.5</v>
      </c>
      <c r="O29" s="126">
        <v>23.5</v>
      </c>
      <c r="P29" s="126">
        <v>23</v>
      </c>
      <c r="Q29" s="126">
        <v>23.4</v>
      </c>
      <c r="R29" s="126">
        <v>23.8</v>
      </c>
      <c r="S29" s="126">
        <v>23.5</v>
      </c>
      <c r="T29" s="126">
        <v>22.5</v>
      </c>
      <c r="U29" s="126">
        <v>20.5</v>
      </c>
      <c r="V29" s="126">
        <v>22.1</v>
      </c>
      <c r="W29" s="126">
        <v>23.8</v>
      </c>
      <c r="X29" s="126">
        <v>26.3</v>
      </c>
      <c r="Y29" s="126">
        <v>21.1</v>
      </c>
      <c r="Z29" s="126">
        <v>20.3</v>
      </c>
      <c r="AA29" s="126">
        <v>18.899999999999999</v>
      </c>
      <c r="AB29" s="126">
        <v>21.7</v>
      </c>
      <c r="AC29" s="126">
        <v>24.7</v>
      </c>
      <c r="AD29" s="126">
        <v>21.4</v>
      </c>
      <c r="AE29" s="126">
        <v>20.8</v>
      </c>
      <c r="AF29" s="126">
        <v>20.7</v>
      </c>
      <c r="AG29" s="13">
        <f t="shared" si="3"/>
        <v>18.8</v>
      </c>
      <c r="AH29" s="91">
        <f t="shared" si="4"/>
        <v>22.196774193548389</v>
      </c>
    </row>
    <row r="30" spans="1:39" s="5" customFormat="1" ht="17.100000000000001" customHeight="1" x14ac:dyDescent="0.2">
      <c r="A30" s="57" t="s">
        <v>205</v>
      </c>
      <c r="B30" s="12">
        <f t="shared" ref="B30:AG30" si="7">MIN(B5:B29)</f>
        <v>15.1</v>
      </c>
      <c r="C30" s="12">
        <f t="shared" si="7"/>
        <v>19.8</v>
      </c>
      <c r="D30" s="12">
        <f t="shared" si="7"/>
        <v>18.399999999999999</v>
      </c>
      <c r="E30" s="12">
        <f t="shared" si="7"/>
        <v>20.2</v>
      </c>
      <c r="F30" s="12">
        <f t="shared" si="7"/>
        <v>19.8</v>
      </c>
      <c r="G30" s="12">
        <f t="shared" si="7"/>
        <v>19.2</v>
      </c>
      <c r="H30" s="12">
        <f t="shared" si="7"/>
        <v>18.8</v>
      </c>
      <c r="I30" s="12">
        <f t="shared" si="7"/>
        <v>17.600000000000001</v>
      </c>
      <c r="J30" s="12">
        <f t="shared" si="7"/>
        <v>15.5</v>
      </c>
      <c r="K30" s="12">
        <f t="shared" si="7"/>
        <v>14.6</v>
      </c>
      <c r="L30" s="12">
        <f t="shared" si="7"/>
        <v>15.6</v>
      </c>
      <c r="M30" s="12">
        <f t="shared" si="7"/>
        <v>20.100000000000001</v>
      </c>
      <c r="N30" s="12">
        <f t="shared" si="7"/>
        <v>20.100000000000001</v>
      </c>
      <c r="O30" s="12">
        <f t="shared" si="7"/>
        <v>19.2</v>
      </c>
      <c r="P30" s="12">
        <f t="shared" si="7"/>
        <v>20.399999999999999</v>
      </c>
      <c r="Q30" s="12">
        <f t="shared" si="7"/>
        <v>20.399999999999999</v>
      </c>
      <c r="R30" s="12">
        <f t="shared" si="7"/>
        <v>21</v>
      </c>
      <c r="S30" s="12">
        <f t="shared" si="7"/>
        <v>20.8</v>
      </c>
      <c r="T30" s="12">
        <f t="shared" si="7"/>
        <v>21.3</v>
      </c>
      <c r="U30" s="12">
        <f t="shared" si="7"/>
        <v>19.600000000000001</v>
      </c>
      <c r="V30" s="12">
        <f t="shared" si="7"/>
        <v>17.600000000000001</v>
      </c>
      <c r="W30" s="12">
        <f t="shared" si="7"/>
        <v>19.600000000000001</v>
      </c>
      <c r="X30" s="12">
        <f t="shared" si="7"/>
        <v>21.3</v>
      </c>
      <c r="Y30" s="12">
        <f t="shared" si="7"/>
        <v>19.100000000000001</v>
      </c>
      <c r="Z30" s="12">
        <f t="shared" si="7"/>
        <v>17.899999999999999</v>
      </c>
      <c r="AA30" s="12">
        <f t="shared" si="7"/>
        <v>16.7</v>
      </c>
      <c r="AB30" s="12">
        <f t="shared" si="7"/>
        <v>17.399999999999999</v>
      </c>
      <c r="AC30" s="12">
        <f t="shared" si="7"/>
        <v>17.2</v>
      </c>
      <c r="AD30" s="12">
        <f t="shared" si="7"/>
        <v>18.899999999999999</v>
      </c>
      <c r="AE30" s="12">
        <f t="shared" si="7"/>
        <v>17.3</v>
      </c>
      <c r="AF30" s="12">
        <f t="shared" si="7"/>
        <v>17.399999999999999</v>
      </c>
      <c r="AG30" s="13">
        <f t="shared" si="7"/>
        <v>14.6</v>
      </c>
      <c r="AH30" s="91">
        <f>AVERAGE(AH5:AH29)</f>
        <v>21.966698961479945</v>
      </c>
      <c r="AL30" s="5" t="s">
        <v>34</v>
      </c>
    </row>
    <row r="31" spans="1:39" x14ac:dyDescent="0.2">
      <c r="A31" s="45"/>
      <c r="B31" s="46"/>
      <c r="C31" s="46"/>
      <c r="D31" s="46" t="s">
        <v>85</v>
      </c>
      <c r="E31" s="46"/>
      <c r="F31" s="46"/>
      <c r="G31" s="46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53"/>
      <c r="AE31" s="53"/>
      <c r="AF31" s="59" t="s">
        <v>34</v>
      </c>
      <c r="AG31" s="50"/>
      <c r="AH31" s="52"/>
    </row>
    <row r="32" spans="1:39" x14ac:dyDescent="0.2">
      <c r="A32" s="45"/>
      <c r="B32" s="47" t="s">
        <v>86</v>
      </c>
      <c r="C32" s="47"/>
      <c r="D32" s="47"/>
      <c r="E32" s="47"/>
      <c r="F32" s="47"/>
      <c r="G32" s="47"/>
      <c r="H32" s="47"/>
      <c r="I32" s="47"/>
      <c r="J32" s="87"/>
      <c r="K32" s="87"/>
      <c r="L32" s="87"/>
      <c r="M32" s="87" t="s">
        <v>32</v>
      </c>
      <c r="N32" s="87"/>
      <c r="O32" s="87"/>
      <c r="P32" s="87"/>
      <c r="Q32" s="87"/>
      <c r="R32" s="87"/>
      <c r="S32" s="87"/>
      <c r="T32" s="141" t="s">
        <v>208</v>
      </c>
      <c r="U32" s="141"/>
      <c r="V32" s="141"/>
      <c r="W32" s="141"/>
      <c r="X32" s="141"/>
      <c r="Y32" s="87"/>
      <c r="Z32" s="87"/>
      <c r="AA32" s="87"/>
      <c r="AB32" s="87"/>
      <c r="AC32" s="87"/>
      <c r="AD32" s="87"/>
      <c r="AE32" s="107"/>
      <c r="AF32" s="87"/>
      <c r="AG32" s="50"/>
      <c r="AH32" s="49"/>
      <c r="AL32" t="s">
        <v>34</v>
      </c>
      <c r="AM32" t="s">
        <v>34</v>
      </c>
    </row>
    <row r="33" spans="1:40" x14ac:dyDescent="0.2">
      <c r="A33" s="48"/>
      <c r="B33" s="87"/>
      <c r="C33" s="87"/>
      <c r="D33" s="87"/>
      <c r="E33" s="87"/>
      <c r="F33" s="87"/>
      <c r="G33" s="87"/>
      <c r="H33" s="87"/>
      <c r="I33" s="87"/>
      <c r="J33" s="88"/>
      <c r="K33" s="88"/>
      <c r="L33" s="88"/>
      <c r="M33" s="88" t="s">
        <v>33</v>
      </c>
      <c r="N33" s="88"/>
      <c r="O33" s="88"/>
      <c r="P33" s="88"/>
      <c r="Q33" s="87"/>
      <c r="R33" s="87"/>
      <c r="S33" s="87"/>
      <c r="T33" s="142" t="s">
        <v>209</v>
      </c>
      <c r="U33" s="142"/>
      <c r="V33" s="142"/>
      <c r="W33" s="142"/>
      <c r="X33" s="142"/>
      <c r="Y33" s="87"/>
      <c r="Z33" s="87"/>
      <c r="AA33" s="87"/>
      <c r="AB33" s="87"/>
      <c r="AC33" s="87"/>
      <c r="AD33" s="53"/>
      <c r="AE33" s="53"/>
      <c r="AF33" s="53"/>
      <c r="AG33" s="50"/>
      <c r="AH33" s="49"/>
    </row>
    <row r="34" spans="1:40" x14ac:dyDescent="0.2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87"/>
      <c r="L34" s="87"/>
      <c r="M34" s="87"/>
      <c r="N34" s="87"/>
      <c r="O34" s="87"/>
      <c r="P34" s="87"/>
      <c r="Q34" s="87"/>
      <c r="R34" s="87"/>
      <c r="S34" s="87"/>
      <c r="T34" s="121"/>
      <c r="U34" s="121" t="s">
        <v>210</v>
      </c>
      <c r="V34" s="121"/>
      <c r="W34" s="121"/>
      <c r="X34" s="121"/>
      <c r="Y34" s="87"/>
      <c r="Z34" s="87"/>
      <c r="AA34" s="87"/>
      <c r="AB34" s="87"/>
      <c r="AC34" s="87"/>
      <c r="AD34" s="53"/>
      <c r="AE34" s="53"/>
      <c r="AF34" s="53"/>
      <c r="AG34" s="50"/>
      <c r="AH34" s="92"/>
    </row>
    <row r="35" spans="1:40" x14ac:dyDescent="0.2">
      <c r="A35" s="48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107"/>
      <c r="AF35" s="53"/>
      <c r="AG35" s="50"/>
      <c r="AH35" s="52"/>
      <c r="AK35" t="s">
        <v>34</v>
      </c>
      <c r="AL35" t="s">
        <v>34</v>
      </c>
    </row>
    <row r="36" spans="1:40" x14ac:dyDescent="0.2">
      <c r="A36" s="48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107"/>
      <c r="AF36" s="54"/>
      <c r="AG36" s="50"/>
      <c r="AH36" s="52"/>
      <c r="AK36" s="11" t="s">
        <v>34</v>
      </c>
      <c r="AL36" t="s">
        <v>34</v>
      </c>
    </row>
    <row r="37" spans="1:40" ht="13.5" thickBot="1" x14ac:dyDescent="0.25">
      <c r="A37" s="60"/>
      <c r="B37" s="61"/>
      <c r="C37" s="61"/>
      <c r="D37" s="61"/>
      <c r="E37" s="61"/>
      <c r="F37" s="61"/>
      <c r="G37" s="61" t="s">
        <v>34</v>
      </c>
      <c r="H37" s="61"/>
      <c r="I37" s="61"/>
      <c r="J37" s="61"/>
      <c r="K37" s="61"/>
      <c r="L37" s="61" t="s">
        <v>34</v>
      </c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2"/>
      <c r="AH37" s="93"/>
      <c r="AK37" s="11" t="s">
        <v>34</v>
      </c>
      <c r="AL37" t="s">
        <v>34</v>
      </c>
    </row>
    <row r="38" spans="1:40" x14ac:dyDescent="0.2">
      <c r="AJ38" t="s">
        <v>34</v>
      </c>
      <c r="AL38" s="11" t="s">
        <v>34</v>
      </c>
    </row>
    <row r="39" spans="1:40" x14ac:dyDescent="0.2">
      <c r="AH39" s="119" t="s">
        <v>34</v>
      </c>
      <c r="AK39" s="11" t="s">
        <v>34</v>
      </c>
      <c r="AL39" s="11" t="s">
        <v>34</v>
      </c>
    </row>
    <row r="40" spans="1:40" x14ac:dyDescent="0.2">
      <c r="AD40" s="2" t="s">
        <v>34</v>
      </c>
      <c r="AH40" s="119" t="s">
        <v>34</v>
      </c>
      <c r="AJ40" s="11" t="s">
        <v>34</v>
      </c>
      <c r="AK40" s="11" t="s">
        <v>34</v>
      </c>
      <c r="AL40" s="11" t="s">
        <v>34</v>
      </c>
    </row>
    <row r="41" spans="1:40" x14ac:dyDescent="0.2">
      <c r="AH41" s="119" t="s">
        <v>34</v>
      </c>
      <c r="AK41" s="11" t="s">
        <v>34</v>
      </c>
      <c r="AL41" s="11" t="s">
        <v>34</v>
      </c>
    </row>
    <row r="42" spans="1:40" x14ac:dyDescent="0.2">
      <c r="AG42" s="7" t="s">
        <v>34</v>
      </c>
      <c r="AH42" s="119" t="s">
        <v>34</v>
      </c>
      <c r="AI42" s="11" t="s">
        <v>34</v>
      </c>
      <c r="AJ42" t="s">
        <v>34</v>
      </c>
    </row>
    <row r="43" spans="1:40" x14ac:dyDescent="0.2">
      <c r="AH43" s="119" t="s">
        <v>34</v>
      </c>
      <c r="AJ43" s="11" t="s">
        <v>34</v>
      </c>
      <c r="AN43" s="11" t="s">
        <v>34</v>
      </c>
    </row>
    <row r="44" spans="1:40" x14ac:dyDescent="0.2">
      <c r="AG44" s="7" t="s">
        <v>34</v>
      </c>
      <c r="AH44" s="119" t="s">
        <v>34</v>
      </c>
    </row>
    <row r="45" spans="1:40" x14ac:dyDescent="0.2">
      <c r="I45" s="2" t="s">
        <v>34</v>
      </c>
      <c r="Y45" s="2" t="s">
        <v>34</v>
      </c>
      <c r="AB45" s="2" t="s">
        <v>34</v>
      </c>
      <c r="AI45" t="s">
        <v>34</v>
      </c>
      <c r="AL45" t="s">
        <v>34</v>
      </c>
    </row>
    <row r="46" spans="1:40" x14ac:dyDescent="0.2">
      <c r="AH46" s="119" t="s">
        <v>34</v>
      </c>
    </row>
    <row r="52" spans="35:35" x14ac:dyDescent="0.2">
      <c r="AI52" s="11" t="s">
        <v>34</v>
      </c>
    </row>
  </sheetData>
  <mergeCells count="36">
    <mergeCell ref="AE3:AE4"/>
    <mergeCell ref="Z3:Z4"/>
    <mergeCell ref="U3:U4"/>
    <mergeCell ref="I3:I4"/>
    <mergeCell ref="T3:T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T33:X3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32:X3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7"/>
  <sheetViews>
    <sheetView zoomScale="90" zoomScaleNormal="90" workbookViewId="0">
      <selection activeCell="Q7" sqref="Q7:AF7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49" t="s">
        <v>14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1"/>
    </row>
    <row r="2" spans="1:37" s="4" customFormat="1" ht="20.100000000000001" customHeight="1" x14ac:dyDescent="0.2">
      <c r="A2" s="152" t="s">
        <v>10</v>
      </c>
      <c r="B2" s="146" t="s">
        <v>207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8"/>
    </row>
    <row r="3" spans="1:37" s="5" customFormat="1" ht="20.100000000000001" customHeight="1" x14ac:dyDescent="0.2">
      <c r="A3" s="152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4">
        <v>31</v>
      </c>
      <c r="AG3" s="164" t="s">
        <v>25</v>
      </c>
    </row>
    <row r="4" spans="1:37" s="5" customFormat="1" ht="20.100000000000001" customHeight="1" x14ac:dyDescent="0.2">
      <c r="A4" s="15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5"/>
      <c r="AG4" s="165"/>
    </row>
    <row r="5" spans="1:37" s="5" customFormat="1" x14ac:dyDescent="0.2">
      <c r="A5" s="56" t="s">
        <v>29</v>
      </c>
      <c r="B5" s="126">
        <v>70.583333333333329</v>
      </c>
      <c r="C5" s="126">
        <v>74.583333333333329</v>
      </c>
      <c r="D5" s="126">
        <v>71.333333333333329</v>
      </c>
      <c r="E5" s="126">
        <v>64.5</v>
      </c>
      <c r="F5" s="126">
        <v>59.416666666666664</v>
      </c>
      <c r="G5" s="126">
        <v>59.166666666666664</v>
      </c>
      <c r="H5" s="126">
        <v>63.625</v>
      </c>
      <c r="I5" s="126">
        <v>53.125</v>
      </c>
      <c r="J5" s="126">
        <v>53.166666666666664</v>
      </c>
      <c r="K5" s="126">
        <v>51.125</v>
      </c>
      <c r="L5" s="126">
        <v>47.666666666666664</v>
      </c>
      <c r="M5" s="126">
        <v>72.125</v>
      </c>
      <c r="N5" s="126">
        <v>89.25</v>
      </c>
      <c r="O5" s="126">
        <v>91.708333333333329</v>
      </c>
      <c r="P5" s="126">
        <v>91.583333333333329</v>
      </c>
      <c r="Q5" s="126">
        <v>90.375</v>
      </c>
      <c r="R5" s="126">
        <v>83.041666666666671</v>
      </c>
      <c r="S5" s="126">
        <v>89.458333333333329</v>
      </c>
      <c r="T5" s="126">
        <v>71.833333333333329</v>
      </c>
      <c r="U5" s="126">
        <v>61.5</v>
      </c>
      <c r="V5" s="126">
        <v>61.708333333333336</v>
      </c>
      <c r="W5" s="126">
        <v>60.041666666666664</v>
      </c>
      <c r="X5" s="126">
        <v>66.166666666666671</v>
      </c>
      <c r="Y5" s="126">
        <v>67.833333333333329</v>
      </c>
      <c r="Z5" s="126">
        <v>62.666666666666664</v>
      </c>
      <c r="AA5" s="126">
        <v>58.666666666666664</v>
      </c>
      <c r="AB5" s="126">
        <v>53.666666666666664</v>
      </c>
      <c r="AC5" s="126">
        <v>62.958333333333336</v>
      </c>
      <c r="AD5" s="126">
        <v>86.833333333333329</v>
      </c>
      <c r="AE5" s="126">
        <v>79.791666666666671</v>
      </c>
      <c r="AF5" s="126">
        <v>75.208333333333329</v>
      </c>
      <c r="AG5" s="90">
        <f t="shared" ref="AG5:AG28" si="1">AVERAGE(B5:AF5)</f>
        <v>69.18413978494624</v>
      </c>
    </row>
    <row r="6" spans="1:37" x14ac:dyDescent="0.2">
      <c r="A6" s="56" t="s">
        <v>88</v>
      </c>
      <c r="B6" s="126" t="s">
        <v>203</v>
      </c>
      <c r="C6" s="126" t="s">
        <v>203</v>
      </c>
      <c r="D6" s="126" t="s">
        <v>203</v>
      </c>
      <c r="E6" s="126" t="s">
        <v>203</v>
      </c>
      <c r="F6" s="126" t="s">
        <v>203</v>
      </c>
      <c r="G6" s="126" t="s">
        <v>203</v>
      </c>
      <c r="H6" s="126" t="s">
        <v>203</v>
      </c>
      <c r="I6" s="126" t="s">
        <v>203</v>
      </c>
      <c r="J6" s="126" t="s">
        <v>203</v>
      </c>
      <c r="K6" s="126">
        <v>26.8</v>
      </c>
      <c r="L6" s="126">
        <v>36.75</v>
      </c>
      <c r="M6" s="126">
        <v>50.833333333333336</v>
      </c>
      <c r="N6" s="126">
        <v>87.333333333333329</v>
      </c>
      <c r="O6" s="126">
        <v>89.166666666666671</v>
      </c>
      <c r="P6" s="126">
        <v>84.916666666666671</v>
      </c>
      <c r="Q6" s="126">
        <v>76.208333333333329</v>
      </c>
      <c r="R6" s="126">
        <v>75.666666666666671</v>
      </c>
      <c r="S6" s="126">
        <v>79.900000000000006</v>
      </c>
      <c r="T6" s="126">
        <v>51.1</v>
      </c>
      <c r="U6" s="126">
        <v>44.5</v>
      </c>
      <c r="V6" s="126">
        <v>37.25</v>
      </c>
      <c r="W6" s="126">
        <v>36.25</v>
      </c>
      <c r="X6" s="126">
        <v>50</v>
      </c>
      <c r="Y6" s="126">
        <v>43.5</v>
      </c>
      <c r="Z6" s="126">
        <v>43.8</v>
      </c>
      <c r="AA6" s="126">
        <v>34.5</v>
      </c>
      <c r="AB6" s="126">
        <v>37.5</v>
      </c>
      <c r="AC6" s="126">
        <v>27.833333333333332</v>
      </c>
      <c r="AD6" s="126">
        <v>42.6</v>
      </c>
      <c r="AE6" s="126">
        <v>45.6</v>
      </c>
      <c r="AF6" s="126">
        <v>58</v>
      </c>
      <c r="AG6" s="90">
        <f t="shared" si="1"/>
        <v>52.727651515151507</v>
      </c>
    </row>
    <row r="7" spans="1:37" x14ac:dyDescent="0.2">
      <c r="A7" s="56" t="s">
        <v>146</v>
      </c>
      <c r="B7" s="126">
        <v>46.4</v>
      </c>
      <c r="C7" s="126">
        <v>42.363636363636367</v>
      </c>
      <c r="D7" s="126">
        <v>34.9</v>
      </c>
      <c r="E7" s="126">
        <v>50.363636363636367</v>
      </c>
      <c r="F7" s="126">
        <v>43.777777777777779</v>
      </c>
      <c r="G7" s="126">
        <v>43.555555555555557</v>
      </c>
      <c r="H7" s="126">
        <v>49</v>
      </c>
      <c r="I7" s="126">
        <v>50.166666666666664</v>
      </c>
      <c r="J7" s="126">
        <v>50.458333333333336</v>
      </c>
      <c r="K7" s="126">
        <v>44.875</v>
      </c>
      <c r="L7" s="126">
        <v>40.291666666666664</v>
      </c>
      <c r="M7" s="126">
        <v>55.958333333333336</v>
      </c>
      <c r="N7" s="126">
        <v>83.208333333333329</v>
      </c>
      <c r="O7" s="126">
        <v>86.833333333333329</v>
      </c>
      <c r="P7" s="126">
        <v>86.352941176470594</v>
      </c>
      <c r="Q7" s="126">
        <v>73.916666669999998</v>
      </c>
      <c r="R7" s="126">
        <v>72.166666669999998</v>
      </c>
      <c r="S7" s="126">
        <v>77.541666669999998</v>
      </c>
      <c r="T7" s="126">
        <v>76.625</v>
      </c>
      <c r="U7" s="126">
        <v>61.583333330000002</v>
      </c>
      <c r="V7" s="126">
        <v>53.541666669999998</v>
      </c>
      <c r="W7" s="126">
        <v>51</v>
      </c>
      <c r="X7" s="126">
        <v>69.666666669999998</v>
      </c>
      <c r="Y7" s="126">
        <v>59.916666669999998</v>
      </c>
      <c r="Z7" s="126">
        <v>53.625</v>
      </c>
      <c r="AA7" s="126">
        <v>52.791666669999998</v>
      </c>
      <c r="AB7" s="126">
        <v>41.666666669999998</v>
      </c>
      <c r="AC7" s="126">
        <v>26.625</v>
      </c>
      <c r="AD7" s="126">
        <v>35.083333330000002</v>
      </c>
      <c r="AE7" s="126">
        <v>68.791666669999998</v>
      </c>
      <c r="AF7" s="126">
        <v>65.208333330000002</v>
      </c>
      <c r="AG7" s="90">
        <f t="shared" si="1"/>
        <v>56.395329481411089</v>
      </c>
    </row>
    <row r="8" spans="1:37" x14ac:dyDescent="0.2">
      <c r="A8" s="56" t="s">
        <v>147</v>
      </c>
      <c r="B8" s="126">
        <v>67.7</v>
      </c>
      <c r="C8" s="126" t="s">
        <v>203</v>
      </c>
      <c r="D8" s="126" t="s">
        <v>203</v>
      </c>
      <c r="E8" s="126" t="s">
        <v>203</v>
      </c>
      <c r="F8" s="126" t="s">
        <v>203</v>
      </c>
      <c r="G8" s="126" t="s">
        <v>203</v>
      </c>
      <c r="H8" s="126" t="s">
        <v>203</v>
      </c>
      <c r="I8" s="126" t="s">
        <v>203</v>
      </c>
      <c r="J8" s="126" t="s">
        <v>203</v>
      </c>
      <c r="K8" s="126" t="s">
        <v>203</v>
      </c>
      <c r="L8" s="126" t="s">
        <v>203</v>
      </c>
      <c r="M8" s="126" t="s">
        <v>203</v>
      </c>
      <c r="N8" s="126" t="s">
        <v>203</v>
      </c>
      <c r="O8" s="126" t="s">
        <v>203</v>
      </c>
      <c r="P8" s="126" t="s">
        <v>203</v>
      </c>
      <c r="Q8" s="126" t="s">
        <v>203</v>
      </c>
      <c r="R8" s="126" t="s">
        <v>203</v>
      </c>
      <c r="S8" s="126" t="s">
        <v>203</v>
      </c>
      <c r="T8" s="126" t="s">
        <v>203</v>
      </c>
      <c r="U8" s="126" t="s">
        <v>203</v>
      </c>
      <c r="V8" s="126" t="s">
        <v>203</v>
      </c>
      <c r="W8" s="126" t="s">
        <v>203</v>
      </c>
      <c r="X8" s="126" t="s">
        <v>203</v>
      </c>
      <c r="Y8" s="126" t="s">
        <v>203</v>
      </c>
      <c r="Z8" s="126" t="s">
        <v>203</v>
      </c>
      <c r="AA8" s="126" t="s">
        <v>203</v>
      </c>
      <c r="AB8" s="126" t="s">
        <v>203</v>
      </c>
      <c r="AC8" s="126" t="s">
        <v>203</v>
      </c>
      <c r="AD8" s="126" t="s">
        <v>203</v>
      </c>
      <c r="AE8" s="126" t="s">
        <v>203</v>
      </c>
      <c r="AF8" s="126" t="s">
        <v>203</v>
      </c>
      <c r="AG8" s="90">
        <f t="shared" si="1"/>
        <v>67.7</v>
      </c>
    </row>
    <row r="9" spans="1:37" x14ac:dyDescent="0.2">
      <c r="A9" s="56" t="s">
        <v>0</v>
      </c>
      <c r="B9" s="126">
        <v>71.208333333333329</v>
      </c>
      <c r="C9" s="126">
        <v>74.833333333333329</v>
      </c>
      <c r="D9" s="126">
        <v>77.708333333333329</v>
      </c>
      <c r="E9" s="126">
        <v>73.125</v>
      </c>
      <c r="F9" s="126">
        <v>67.958333333333329</v>
      </c>
      <c r="G9" s="126">
        <v>70.041666666666671</v>
      </c>
      <c r="H9" s="126">
        <v>64.791666666666671</v>
      </c>
      <c r="I9" s="126">
        <v>60.458333333333336</v>
      </c>
      <c r="J9" s="126">
        <v>59.708333333333336</v>
      </c>
      <c r="K9" s="126">
        <v>58.791666666666664</v>
      </c>
      <c r="L9" s="126">
        <v>62.041666666666664</v>
      </c>
      <c r="M9" s="126">
        <v>70.208333333333329</v>
      </c>
      <c r="N9" s="126">
        <v>79.583333333333329</v>
      </c>
      <c r="O9" s="126">
        <v>81.875</v>
      </c>
      <c r="P9" s="126">
        <v>81.041666666666671</v>
      </c>
      <c r="Q9" s="126">
        <v>80.375</v>
      </c>
      <c r="R9" s="126">
        <v>79.375</v>
      </c>
      <c r="S9" s="126">
        <v>79.416666666666671</v>
      </c>
      <c r="T9" s="126">
        <v>77.958333333333329</v>
      </c>
      <c r="U9" s="126">
        <v>70.875</v>
      </c>
      <c r="V9" s="126">
        <v>66.25</v>
      </c>
      <c r="W9" s="126">
        <v>70.5</v>
      </c>
      <c r="X9" s="126">
        <v>75.5</v>
      </c>
      <c r="Y9" s="126">
        <v>77.083333333333329</v>
      </c>
      <c r="Z9" s="126">
        <v>67.333333333333329</v>
      </c>
      <c r="AA9" s="126">
        <v>65.125</v>
      </c>
      <c r="AB9" s="126">
        <v>67.416666666666671</v>
      </c>
      <c r="AC9" s="126">
        <v>69.083333333333329</v>
      </c>
      <c r="AD9" s="126">
        <v>72.416666666666671</v>
      </c>
      <c r="AE9" s="126">
        <v>73.5</v>
      </c>
      <c r="AF9" s="126">
        <v>71.166666666666671</v>
      </c>
      <c r="AG9" s="90">
        <f t="shared" si="1"/>
        <v>71.508064516129011</v>
      </c>
      <c r="AI9" s="11" t="s">
        <v>34</v>
      </c>
    </row>
    <row r="10" spans="1:37" x14ac:dyDescent="0.2">
      <c r="A10" s="56" t="s">
        <v>219</v>
      </c>
      <c r="B10" s="126" t="s">
        <v>203</v>
      </c>
      <c r="C10" s="126" t="s">
        <v>203</v>
      </c>
      <c r="D10" s="126" t="s">
        <v>203</v>
      </c>
      <c r="E10" s="126" t="s">
        <v>203</v>
      </c>
      <c r="F10" s="126" t="s">
        <v>203</v>
      </c>
      <c r="G10" s="126" t="s">
        <v>203</v>
      </c>
      <c r="H10" s="126" t="s">
        <v>203</v>
      </c>
      <c r="I10" s="126" t="s">
        <v>203</v>
      </c>
      <c r="J10" s="126" t="s">
        <v>203</v>
      </c>
      <c r="K10" s="126" t="s">
        <v>203</v>
      </c>
      <c r="L10" s="126" t="s">
        <v>203</v>
      </c>
      <c r="M10" s="126" t="s">
        <v>203</v>
      </c>
      <c r="N10" s="126" t="s">
        <v>203</v>
      </c>
      <c r="O10" s="126" t="s">
        <v>203</v>
      </c>
      <c r="P10" s="126" t="s">
        <v>203</v>
      </c>
      <c r="Q10" s="126" t="s">
        <v>203</v>
      </c>
      <c r="R10" s="126" t="s">
        <v>203</v>
      </c>
      <c r="S10" s="126" t="s">
        <v>203</v>
      </c>
      <c r="T10" s="126" t="s">
        <v>203</v>
      </c>
      <c r="U10" s="126" t="s">
        <v>203</v>
      </c>
      <c r="V10" s="126" t="s">
        <v>203</v>
      </c>
      <c r="W10" s="126" t="s">
        <v>203</v>
      </c>
      <c r="X10" s="126" t="s">
        <v>203</v>
      </c>
      <c r="Y10" s="126" t="s">
        <v>203</v>
      </c>
      <c r="Z10" s="126" t="s">
        <v>203</v>
      </c>
      <c r="AA10" s="126">
        <v>26</v>
      </c>
      <c r="AB10" s="126" t="s">
        <v>203</v>
      </c>
      <c r="AC10" s="126">
        <v>49.4</v>
      </c>
      <c r="AD10" s="126">
        <v>57</v>
      </c>
      <c r="AE10" s="126">
        <v>54</v>
      </c>
      <c r="AF10" s="126" t="s">
        <v>203</v>
      </c>
      <c r="AG10" s="90">
        <f t="shared" si="1"/>
        <v>46.6</v>
      </c>
      <c r="AI10" s="11"/>
    </row>
    <row r="11" spans="1:37" x14ac:dyDescent="0.2">
      <c r="A11" s="56" t="s">
        <v>1</v>
      </c>
      <c r="B11" s="126">
        <v>66.099999999999994</v>
      </c>
      <c r="C11" s="126">
        <v>84</v>
      </c>
      <c r="D11" s="126">
        <v>62.25</v>
      </c>
      <c r="E11" s="126">
        <v>55</v>
      </c>
      <c r="F11" s="126">
        <v>59.4</v>
      </c>
      <c r="G11" s="126">
        <v>58.444444444444443</v>
      </c>
      <c r="H11" s="126">
        <v>55.1</v>
      </c>
      <c r="I11" s="126" t="s">
        <v>203</v>
      </c>
      <c r="J11" s="126" t="s">
        <v>203</v>
      </c>
      <c r="K11" s="126" t="s">
        <v>203</v>
      </c>
      <c r="L11" s="126" t="s">
        <v>203</v>
      </c>
      <c r="M11" s="126" t="s">
        <v>203</v>
      </c>
      <c r="N11" s="126" t="s">
        <v>203</v>
      </c>
      <c r="O11" s="126" t="s">
        <v>203</v>
      </c>
      <c r="P11" s="126" t="s">
        <v>203</v>
      </c>
      <c r="Q11" s="126" t="s">
        <v>203</v>
      </c>
      <c r="R11" s="126" t="s">
        <v>203</v>
      </c>
      <c r="S11" s="126" t="s">
        <v>203</v>
      </c>
      <c r="T11" s="126" t="s">
        <v>203</v>
      </c>
      <c r="U11" s="126" t="s">
        <v>203</v>
      </c>
      <c r="V11" s="126" t="s">
        <v>203</v>
      </c>
      <c r="W11" s="126" t="s">
        <v>203</v>
      </c>
      <c r="X11" s="126" t="s">
        <v>203</v>
      </c>
      <c r="Y11" s="126" t="s">
        <v>203</v>
      </c>
      <c r="Z11" s="126" t="s">
        <v>203</v>
      </c>
      <c r="AA11" s="126" t="s">
        <v>203</v>
      </c>
      <c r="AB11" s="126" t="s">
        <v>203</v>
      </c>
      <c r="AC11" s="126" t="s">
        <v>203</v>
      </c>
      <c r="AD11" s="126" t="s">
        <v>203</v>
      </c>
      <c r="AE11" s="126" t="s">
        <v>203</v>
      </c>
      <c r="AF11" s="126" t="s">
        <v>203</v>
      </c>
      <c r="AG11" s="90">
        <f t="shared" si="1"/>
        <v>62.899206349206352</v>
      </c>
      <c r="AI11" t="s">
        <v>34</v>
      </c>
    </row>
    <row r="12" spans="1:37" x14ac:dyDescent="0.2">
      <c r="A12" s="56" t="s">
        <v>31</v>
      </c>
      <c r="B12" s="126">
        <v>78.958333333333329</v>
      </c>
      <c r="C12" s="126">
        <v>87.791666666666671</v>
      </c>
      <c r="D12" s="126">
        <v>76.291666666666671</v>
      </c>
      <c r="E12" s="126">
        <v>67.916666666666671</v>
      </c>
      <c r="F12" s="126">
        <v>74.625</v>
      </c>
      <c r="G12" s="126">
        <v>76.208333333333329</v>
      </c>
      <c r="H12" s="126">
        <v>63.291666666666664</v>
      </c>
      <c r="I12" s="126">
        <v>61.625</v>
      </c>
      <c r="J12" s="126">
        <v>55.833333333333336</v>
      </c>
      <c r="K12" s="126">
        <v>53.791666666666664</v>
      </c>
      <c r="L12" s="126">
        <v>50.708333333333336</v>
      </c>
      <c r="M12" s="126">
        <v>80.291666666666671</v>
      </c>
      <c r="N12" s="126">
        <v>88.083333333333329</v>
      </c>
      <c r="O12" s="126">
        <v>94.458333333333329</v>
      </c>
      <c r="P12" s="126">
        <v>88.416666666666671</v>
      </c>
      <c r="Q12" s="126">
        <v>92.916666666666671</v>
      </c>
      <c r="R12" s="126">
        <v>88</v>
      </c>
      <c r="S12" s="126">
        <v>85.666666666666671</v>
      </c>
      <c r="T12" s="126">
        <v>93.916666666666671</v>
      </c>
      <c r="U12" s="126">
        <v>80.958333333333329</v>
      </c>
      <c r="V12" s="126">
        <v>73.75</v>
      </c>
      <c r="W12" s="126">
        <v>85.541666666666671</v>
      </c>
      <c r="X12" s="126">
        <v>87.291666666666671</v>
      </c>
      <c r="Y12" s="126">
        <v>82.166666666666671</v>
      </c>
      <c r="Z12" s="126">
        <v>63</v>
      </c>
      <c r="AA12" s="126">
        <v>51.125</v>
      </c>
      <c r="AB12" s="126">
        <v>49.666666666666664</v>
      </c>
      <c r="AC12" s="126">
        <v>70.041666666666671</v>
      </c>
      <c r="AD12" s="126">
        <v>81.166666666666671</v>
      </c>
      <c r="AE12" s="126">
        <v>80.166666666666671</v>
      </c>
      <c r="AF12" s="126">
        <v>83.541666666666671</v>
      </c>
      <c r="AG12" s="90">
        <f t="shared" si="1"/>
        <v>75.716397849462368</v>
      </c>
      <c r="AI12" t="s">
        <v>34</v>
      </c>
      <c r="AJ12" t="s">
        <v>34</v>
      </c>
    </row>
    <row r="13" spans="1:37" x14ac:dyDescent="0.2">
      <c r="A13" s="56" t="s">
        <v>2</v>
      </c>
      <c r="B13" s="126">
        <v>75.166666666666671</v>
      </c>
      <c r="C13" s="126">
        <v>83.173913043478265</v>
      </c>
      <c r="D13" s="126">
        <v>74.8</v>
      </c>
      <c r="E13" s="126">
        <v>70.375</v>
      </c>
      <c r="F13" s="126">
        <v>66.291666666666671</v>
      </c>
      <c r="G13" s="126">
        <v>71.565217391304344</v>
      </c>
      <c r="H13" s="126">
        <v>72.782608695652172</v>
      </c>
      <c r="I13" s="126">
        <v>65.782608695652172</v>
      </c>
      <c r="J13" s="126">
        <v>60</v>
      </c>
      <c r="K13" s="126">
        <v>58.913043478260867</v>
      </c>
      <c r="L13" s="126">
        <v>63.125</v>
      </c>
      <c r="M13" s="126">
        <v>80.166666666666671</v>
      </c>
      <c r="N13" s="126">
        <v>92.833333333333329</v>
      </c>
      <c r="O13" s="126">
        <v>95.86363636363636</v>
      </c>
      <c r="P13" s="126">
        <v>83.391304347826093</v>
      </c>
      <c r="Q13" s="126">
        <v>81.318181818181813</v>
      </c>
      <c r="R13" s="126">
        <v>93.086956521739125</v>
      </c>
      <c r="S13" s="126">
        <v>89.913043478260875</v>
      </c>
      <c r="T13" s="126">
        <v>92.714285714285708</v>
      </c>
      <c r="U13" s="126">
        <v>80.833333333333329</v>
      </c>
      <c r="V13" s="126">
        <v>80.409090909090907</v>
      </c>
      <c r="W13" s="126">
        <v>85.791666666666671</v>
      </c>
      <c r="X13" s="126">
        <v>85.681818181818187</v>
      </c>
      <c r="Y13" s="126">
        <v>82.476190476190482</v>
      </c>
      <c r="Z13" s="126">
        <v>73.086956521739125</v>
      </c>
      <c r="AA13" s="126">
        <v>65.695652173913047</v>
      </c>
      <c r="AB13" s="126">
        <v>67.291666666666671</v>
      </c>
      <c r="AC13" s="126">
        <v>70.217391304347828</v>
      </c>
      <c r="AD13" s="126">
        <v>78</v>
      </c>
      <c r="AE13" s="126">
        <v>79.583333333333329</v>
      </c>
      <c r="AF13" s="126">
        <v>79.5</v>
      </c>
      <c r="AG13" s="90">
        <f t="shared" si="1"/>
        <v>77.413878466087439</v>
      </c>
      <c r="AK13" t="s">
        <v>34</v>
      </c>
    </row>
    <row r="14" spans="1:37" x14ac:dyDescent="0.2">
      <c r="A14" s="56" t="s">
        <v>148</v>
      </c>
      <c r="B14" s="126" t="s">
        <v>203</v>
      </c>
      <c r="C14" s="126" t="s">
        <v>203</v>
      </c>
      <c r="D14" s="126" t="s">
        <v>203</v>
      </c>
      <c r="E14" s="126" t="s">
        <v>203</v>
      </c>
      <c r="F14" s="126" t="s">
        <v>203</v>
      </c>
      <c r="G14" s="126" t="s">
        <v>203</v>
      </c>
      <c r="H14" s="126" t="s">
        <v>203</v>
      </c>
      <c r="I14" s="126" t="s">
        <v>203</v>
      </c>
      <c r="J14" s="126">
        <v>32</v>
      </c>
      <c r="K14" s="126">
        <v>48.714285714285715</v>
      </c>
      <c r="L14" s="126">
        <v>42.75</v>
      </c>
      <c r="M14" s="126">
        <v>48.578947368421055</v>
      </c>
      <c r="N14" s="126">
        <v>70.458333333333329</v>
      </c>
      <c r="O14" s="126">
        <v>74.5</v>
      </c>
      <c r="P14" s="126">
        <v>69.5</v>
      </c>
      <c r="Q14" s="126">
        <v>63</v>
      </c>
      <c r="R14" s="126">
        <v>60.826086956521742</v>
      </c>
      <c r="S14" s="126">
        <v>61.608695652173914</v>
      </c>
      <c r="T14" s="126">
        <v>57.217391304347828</v>
      </c>
      <c r="U14" s="126">
        <v>47.916666666666664</v>
      </c>
      <c r="V14" s="126">
        <v>61.458333333333336</v>
      </c>
      <c r="W14" s="126">
        <v>65.583333333333329</v>
      </c>
      <c r="X14" s="126">
        <v>57.125</v>
      </c>
      <c r="Y14" s="126">
        <v>46.25</v>
      </c>
      <c r="Z14" s="126">
        <v>49.25</v>
      </c>
      <c r="AA14" s="126">
        <v>53.791666666666664</v>
      </c>
      <c r="AB14" s="126">
        <v>59.541666666666664</v>
      </c>
      <c r="AC14" s="126">
        <v>37.772727272727273</v>
      </c>
      <c r="AD14" s="126">
        <v>46.590909090909093</v>
      </c>
      <c r="AE14" s="126" t="s">
        <v>203</v>
      </c>
      <c r="AF14" s="126" t="s">
        <v>203</v>
      </c>
      <c r="AG14" s="90">
        <f t="shared" si="1"/>
        <v>54.97304968378031</v>
      </c>
      <c r="AH14" s="11" t="s">
        <v>34</v>
      </c>
      <c r="AK14" t="s">
        <v>34</v>
      </c>
    </row>
    <row r="15" spans="1:37" x14ac:dyDescent="0.2">
      <c r="A15" s="56" t="s">
        <v>3</v>
      </c>
      <c r="B15" s="126">
        <v>47.333333333333336</v>
      </c>
      <c r="C15" s="126">
        <v>42.6</v>
      </c>
      <c r="D15" s="126">
        <v>44.8</v>
      </c>
      <c r="E15" s="126">
        <v>48.333333333333336</v>
      </c>
      <c r="F15" s="126">
        <v>44.375</v>
      </c>
      <c r="G15" s="126">
        <v>43.533333333333331</v>
      </c>
      <c r="H15" s="126">
        <v>45.769230769230766</v>
      </c>
      <c r="I15" s="126">
        <v>42.857142857142854</v>
      </c>
      <c r="J15" s="126">
        <v>44</v>
      </c>
      <c r="K15" s="126">
        <v>36.6</v>
      </c>
      <c r="L15" s="126">
        <v>31.133333333333333</v>
      </c>
      <c r="M15" s="126">
        <v>49.2</v>
      </c>
      <c r="N15" s="126">
        <v>74.25</v>
      </c>
      <c r="O15" s="126">
        <v>70.066666666666663</v>
      </c>
      <c r="P15" s="126">
        <v>60</v>
      </c>
      <c r="Q15" s="126">
        <v>54.0625</v>
      </c>
      <c r="R15" s="126">
        <v>53.25</v>
      </c>
      <c r="S15" s="126">
        <v>56.266666666666666</v>
      </c>
      <c r="T15" s="126">
        <v>43.642857142857146</v>
      </c>
      <c r="U15" s="126">
        <v>39.5</v>
      </c>
      <c r="V15" s="126">
        <v>44.333333333333336</v>
      </c>
      <c r="W15" s="126">
        <v>44.285714285714285</v>
      </c>
      <c r="X15" s="126">
        <v>40.357142857142854</v>
      </c>
      <c r="Y15" s="126">
        <v>40.533333333333331</v>
      </c>
      <c r="Z15" s="126">
        <v>37.214285714285715</v>
      </c>
      <c r="AA15" s="126">
        <v>47.06666666666667</v>
      </c>
      <c r="AB15" s="126">
        <v>31.142857142857142</v>
      </c>
      <c r="AC15" s="126">
        <v>26.066666666666666</v>
      </c>
      <c r="AD15" s="126">
        <v>42.5</v>
      </c>
      <c r="AE15" s="126">
        <v>48.285714285714285</v>
      </c>
      <c r="AF15" s="126">
        <v>59.2</v>
      </c>
      <c r="AG15" s="90">
        <f t="shared" si="1"/>
        <v>46.211584249084254</v>
      </c>
    </row>
    <row r="16" spans="1:37" x14ac:dyDescent="0.2">
      <c r="A16" s="56" t="s">
        <v>4</v>
      </c>
      <c r="B16" s="126">
        <v>41.866666666666667</v>
      </c>
      <c r="C16" s="126">
        <v>40.384615384615387</v>
      </c>
      <c r="D16" s="126">
        <v>35.888888888888886</v>
      </c>
      <c r="E16" s="126">
        <v>41.583333333333336</v>
      </c>
      <c r="F16" s="126">
        <v>34</v>
      </c>
      <c r="G16" s="126">
        <v>39.25</v>
      </c>
      <c r="H16" s="126">
        <v>45.692307692307693</v>
      </c>
      <c r="I16" s="126">
        <v>42.46153846153846</v>
      </c>
      <c r="J16" s="126">
        <v>36.307692307692307</v>
      </c>
      <c r="K16" s="126">
        <v>30.75</v>
      </c>
      <c r="L16" s="126">
        <v>25.333333333333332</v>
      </c>
      <c r="M16" s="126">
        <v>45.1</v>
      </c>
      <c r="N16" s="126">
        <v>78.900000000000006</v>
      </c>
      <c r="O16" s="126">
        <v>73.818181818181813</v>
      </c>
      <c r="P16" s="126">
        <v>73.583333333333329</v>
      </c>
      <c r="Q16" s="126">
        <v>63.533333333333331</v>
      </c>
      <c r="R16" s="126">
        <v>64.84615384615384</v>
      </c>
      <c r="S16" s="126">
        <v>70.13333333333334</v>
      </c>
      <c r="T16" s="126">
        <v>48</v>
      </c>
      <c r="U16" s="126">
        <v>44.571428571428569</v>
      </c>
      <c r="V16" s="126">
        <v>34.153846153846153</v>
      </c>
      <c r="W16" s="126">
        <v>42.4</v>
      </c>
      <c r="X16" s="126">
        <v>44.214285714285715</v>
      </c>
      <c r="Y16" s="126">
        <v>39.153846153846153</v>
      </c>
      <c r="Z16" s="126">
        <v>40.46153846153846</v>
      </c>
      <c r="AA16" s="126">
        <v>35.416666666666664</v>
      </c>
      <c r="AB16" s="126">
        <v>35.307692307692307</v>
      </c>
      <c r="AC16" s="126">
        <v>27.53846153846154</v>
      </c>
      <c r="AD16" s="126">
        <v>48.18181818181818</v>
      </c>
      <c r="AE16" s="126">
        <v>48.81818181818182</v>
      </c>
      <c r="AF16" s="126">
        <v>62.846153846153847</v>
      </c>
      <c r="AG16" s="90">
        <f t="shared" si="1"/>
        <v>46.274084875697788</v>
      </c>
      <c r="AJ16" t="s">
        <v>34</v>
      </c>
      <c r="AK16" s="11" t="s">
        <v>34</v>
      </c>
    </row>
    <row r="17" spans="1:38" x14ac:dyDescent="0.2">
      <c r="A17" s="56" t="s">
        <v>30</v>
      </c>
      <c r="B17" s="126">
        <v>56.565217391304351</v>
      </c>
      <c r="C17" s="126">
        <v>59.217391304347828</v>
      </c>
      <c r="D17" s="126">
        <v>56.5</v>
      </c>
      <c r="E17" s="126">
        <v>53.375</v>
      </c>
      <c r="F17" s="126">
        <v>49.916666666666664</v>
      </c>
      <c r="G17" s="126">
        <v>45.041666666666664</v>
      </c>
      <c r="H17" s="126">
        <v>45.869565217391305</v>
      </c>
      <c r="I17" s="126">
        <v>42.875</v>
      </c>
      <c r="J17" s="126">
        <v>41.458333333333336</v>
      </c>
      <c r="K17" s="126">
        <v>39.208333333333336</v>
      </c>
      <c r="L17" s="126">
        <v>38.541666666666664</v>
      </c>
      <c r="M17" s="126">
        <v>56.375</v>
      </c>
      <c r="N17" s="126">
        <v>79.652173913043484</v>
      </c>
      <c r="O17" s="126">
        <v>78.583333333333329</v>
      </c>
      <c r="P17" s="126">
        <v>74.75</v>
      </c>
      <c r="Q17" s="126">
        <v>57.791666666666664</v>
      </c>
      <c r="R17" s="126">
        <v>69.083333333333329</v>
      </c>
      <c r="S17" s="126">
        <v>69.75</v>
      </c>
      <c r="T17" s="126">
        <v>72.782608695652172</v>
      </c>
      <c r="U17" s="126">
        <v>66.791666666666671</v>
      </c>
      <c r="V17" s="126">
        <v>53.666666666666664</v>
      </c>
      <c r="W17" s="126">
        <v>50.130434782608695</v>
      </c>
      <c r="X17" s="126">
        <v>60.083333333333336</v>
      </c>
      <c r="Y17" s="126">
        <v>60.25</v>
      </c>
      <c r="Z17" s="126">
        <v>55.608695652173914</v>
      </c>
      <c r="AA17" s="126">
        <v>53.416666666666664</v>
      </c>
      <c r="AB17" s="126">
        <v>44.916666666666664</v>
      </c>
      <c r="AC17" s="126">
        <v>52.958333333333336</v>
      </c>
      <c r="AD17" s="126">
        <v>61.086956521739133</v>
      </c>
      <c r="AE17" s="126">
        <v>63.043478260869563</v>
      </c>
      <c r="AF17" s="126">
        <v>64.875</v>
      </c>
      <c r="AG17" s="90">
        <f t="shared" si="1"/>
        <v>57.231124357176263</v>
      </c>
      <c r="AK17" t="s">
        <v>34</v>
      </c>
    </row>
    <row r="18" spans="1:38" x14ac:dyDescent="0.2">
      <c r="A18" s="56" t="s">
        <v>149</v>
      </c>
      <c r="B18" s="126">
        <v>54.583333333333336</v>
      </c>
      <c r="C18" s="126">
        <v>45.666666666666664</v>
      </c>
      <c r="D18" s="126">
        <v>42.583333333333336</v>
      </c>
      <c r="E18" s="126">
        <v>60.07692307692308</v>
      </c>
      <c r="F18" s="126">
        <v>47.833333333333336</v>
      </c>
      <c r="G18" s="126">
        <v>46.153846153846153</v>
      </c>
      <c r="H18" s="126">
        <v>52.92307692307692</v>
      </c>
      <c r="I18" s="126">
        <v>59.291666666666664</v>
      </c>
      <c r="J18" s="126">
        <v>54.875</v>
      </c>
      <c r="K18" s="126">
        <v>52.25</v>
      </c>
      <c r="L18" s="126">
        <v>48.041666666666664</v>
      </c>
      <c r="M18" s="126">
        <v>68.375</v>
      </c>
      <c r="N18" s="126">
        <v>91.565217391304344</v>
      </c>
      <c r="O18" s="126">
        <v>85.478260869565219</v>
      </c>
      <c r="P18" s="126">
        <v>76.217391304347828</v>
      </c>
      <c r="Q18" s="126">
        <v>73.826086956521735</v>
      </c>
      <c r="R18" s="126">
        <v>74</v>
      </c>
      <c r="S18" s="126">
        <v>82.916666666666671</v>
      </c>
      <c r="T18" s="126">
        <v>76.695652173913047</v>
      </c>
      <c r="U18" s="126">
        <v>65.869565217391298</v>
      </c>
      <c r="V18" s="126">
        <v>65.130434782608702</v>
      </c>
      <c r="W18" s="126">
        <v>60.130434782608695</v>
      </c>
      <c r="X18" s="126">
        <v>63.304347826086953</v>
      </c>
      <c r="Y18" s="126">
        <v>62.31818181818182</v>
      </c>
      <c r="Z18" s="126">
        <v>60.260869565217391</v>
      </c>
      <c r="AA18" s="126">
        <v>59.136363636363633</v>
      </c>
      <c r="AB18" s="126">
        <v>57.772727272727273</v>
      </c>
      <c r="AC18" s="126">
        <v>45.909090909090907</v>
      </c>
      <c r="AD18" s="126">
        <v>45.81818181818182</v>
      </c>
      <c r="AE18" s="126">
        <v>71.434782608695656</v>
      </c>
      <c r="AF18" s="126">
        <v>73.125</v>
      </c>
      <c r="AG18" s="90">
        <f t="shared" si="1"/>
        <v>62.050422637203852</v>
      </c>
      <c r="AH18" s="11" t="s">
        <v>34</v>
      </c>
      <c r="AJ18" t="s">
        <v>34</v>
      </c>
    </row>
    <row r="19" spans="1:38" x14ac:dyDescent="0.2">
      <c r="A19" s="56" t="s">
        <v>150</v>
      </c>
      <c r="B19" s="126">
        <v>66.375</v>
      </c>
      <c r="C19" s="126">
        <v>62.333333333333336</v>
      </c>
      <c r="D19" s="126">
        <v>60.5</v>
      </c>
      <c r="E19" s="126">
        <v>57.916666666666664</v>
      </c>
      <c r="F19" s="126">
        <v>52.625</v>
      </c>
      <c r="G19" s="126">
        <v>57.541666666666664</v>
      </c>
      <c r="H19" s="126">
        <v>57.666666666666664</v>
      </c>
      <c r="I19" s="126">
        <v>49.25</v>
      </c>
      <c r="J19" s="126">
        <v>47.791666666666664</v>
      </c>
      <c r="K19" s="126">
        <v>43</v>
      </c>
      <c r="L19" s="126">
        <v>36.916666666666664</v>
      </c>
      <c r="M19" s="126">
        <v>58.25</v>
      </c>
      <c r="N19" s="126">
        <v>82.416666666666671</v>
      </c>
      <c r="O19" s="126">
        <v>85.958333333333329</v>
      </c>
      <c r="P19" s="126">
        <v>85.5</v>
      </c>
      <c r="Q19" s="126">
        <v>82.916666666666671</v>
      </c>
      <c r="R19" s="126">
        <v>79.041666666666671</v>
      </c>
      <c r="S19" s="126">
        <v>81.166666666666671</v>
      </c>
      <c r="T19" s="126">
        <v>76.916666666666671</v>
      </c>
      <c r="U19" s="126">
        <v>62.291666666666664</v>
      </c>
      <c r="V19" s="126">
        <v>61.583333333333336</v>
      </c>
      <c r="W19" s="126">
        <v>61.083333333333336</v>
      </c>
      <c r="X19" s="126">
        <v>69.375</v>
      </c>
      <c r="Y19" s="126">
        <v>64.25</v>
      </c>
      <c r="Z19" s="126">
        <v>53.166666666666664</v>
      </c>
      <c r="AA19" s="126">
        <v>53.583333333333336</v>
      </c>
      <c r="AB19" s="126">
        <v>54.083333333333336</v>
      </c>
      <c r="AC19" s="126">
        <v>57.458333333333336</v>
      </c>
      <c r="AD19" s="126">
        <v>61.833333333333336</v>
      </c>
      <c r="AE19" s="126">
        <v>74</v>
      </c>
      <c r="AF19" s="126">
        <v>69.75</v>
      </c>
      <c r="AG19" s="90">
        <f t="shared" si="1"/>
        <v>63.436827956989241</v>
      </c>
      <c r="AK19" t="s">
        <v>34</v>
      </c>
    </row>
    <row r="20" spans="1:38" x14ac:dyDescent="0.2">
      <c r="A20" s="56" t="s">
        <v>124</v>
      </c>
      <c r="B20" s="126">
        <v>54.75</v>
      </c>
      <c r="C20" s="126">
        <v>53.625</v>
      </c>
      <c r="D20" s="126">
        <v>59.041666666666664</v>
      </c>
      <c r="E20" s="126">
        <v>53.083333333333336</v>
      </c>
      <c r="F20" s="126">
        <v>44.791666666666664</v>
      </c>
      <c r="G20" s="126">
        <v>49.083333333333336</v>
      </c>
      <c r="H20" s="126">
        <v>54.958333333333336</v>
      </c>
      <c r="I20" s="126">
        <v>50.208333333333336</v>
      </c>
      <c r="J20" s="126">
        <v>47.791666666666664</v>
      </c>
      <c r="K20" s="126">
        <v>38.625</v>
      </c>
      <c r="L20" s="126">
        <v>33.166666666666664</v>
      </c>
      <c r="M20" s="126">
        <v>46.458333333333336</v>
      </c>
      <c r="N20" s="126">
        <v>88.583333333333329</v>
      </c>
      <c r="O20" s="126">
        <v>89.5</v>
      </c>
      <c r="P20" s="126">
        <v>86.583333333333329</v>
      </c>
      <c r="Q20" s="126">
        <v>80.708333333333329</v>
      </c>
      <c r="R20" s="126">
        <v>75.083333333333329</v>
      </c>
      <c r="S20" s="126">
        <v>80.833333333333329</v>
      </c>
      <c r="T20" s="126">
        <v>66.75</v>
      </c>
      <c r="U20" s="126">
        <v>54.958333333333336</v>
      </c>
      <c r="V20" s="126">
        <v>50.5</v>
      </c>
      <c r="W20" s="126">
        <v>54.083333333333336</v>
      </c>
      <c r="X20" s="126">
        <v>62.291666666666664</v>
      </c>
      <c r="Y20" s="126">
        <v>54.125</v>
      </c>
      <c r="Z20" s="126">
        <v>49.958333333333336</v>
      </c>
      <c r="AA20" s="126">
        <v>43.625</v>
      </c>
      <c r="AB20" s="126">
        <v>47.583333333333336</v>
      </c>
      <c r="AC20" s="126">
        <v>61.571428571428569</v>
      </c>
      <c r="AD20" s="126" t="s">
        <v>203</v>
      </c>
      <c r="AE20" s="126" t="s">
        <v>203</v>
      </c>
      <c r="AF20" s="126" t="s">
        <v>203</v>
      </c>
      <c r="AG20" s="90">
        <f t="shared" si="1"/>
        <v>58.297193877551024</v>
      </c>
      <c r="AK20" t="s">
        <v>34</v>
      </c>
    </row>
    <row r="21" spans="1:38" x14ac:dyDescent="0.2">
      <c r="A21" s="56" t="s">
        <v>5</v>
      </c>
      <c r="B21" s="126">
        <v>54.166666666666664</v>
      </c>
      <c r="C21" s="126">
        <v>81.333333333333329</v>
      </c>
      <c r="D21" s="126">
        <v>65.84210526315789</v>
      </c>
      <c r="E21" s="126">
        <v>57.315789473684212</v>
      </c>
      <c r="F21" s="126">
        <v>70.777777777777771</v>
      </c>
      <c r="G21" s="126">
        <v>75.3125</v>
      </c>
      <c r="H21" s="126">
        <v>62.7</v>
      </c>
      <c r="I21" s="126">
        <v>56.208333333333336</v>
      </c>
      <c r="J21" s="126">
        <v>54.416666666666664</v>
      </c>
      <c r="K21" s="126">
        <v>53.083333333333336</v>
      </c>
      <c r="L21" s="126">
        <v>51.083333333333336</v>
      </c>
      <c r="M21" s="126">
        <v>63.954545454545453</v>
      </c>
      <c r="N21" s="126">
        <v>81.166666666666671</v>
      </c>
      <c r="O21" s="126">
        <v>89</v>
      </c>
      <c r="P21" s="126" t="s">
        <v>203</v>
      </c>
      <c r="Q21" s="126" t="s">
        <v>203</v>
      </c>
      <c r="R21" s="126" t="s">
        <v>203</v>
      </c>
      <c r="S21" s="126" t="s">
        <v>203</v>
      </c>
      <c r="T21" s="126" t="s">
        <v>203</v>
      </c>
      <c r="U21" s="126" t="s">
        <v>203</v>
      </c>
      <c r="V21" s="126">
        <v>43</v>
      </c>
      <c r="W21" s="126">
        <v>62.684210526315788</v>
      </c>
      <c r="X21" s="126">
        <v>66.5</v>
      </c>
      <c r="Y21" s="126">
        <v>56.071428571428569</v>
      </c>
      <c r="Z21" s="126">
        <v>55</v>
      </c>
      <c r="AA21" s="126" t="s">
        <v>203</v>
      </c>
      <c r="AB21" s="126" t="s">
        <v>203</v>
      </c>
      <c r="AC21" s="126" t="s">
        <v>203</v>
      </c>
      <c r="AD21" s="126" t="s">
        <v>203</v>
      </c>
      <c r="AE21" s="126" t="s">
        <v>203</v>
      </c>
      <c r="AF21" s="126" t="s">
        <v>203</v>
      </c>
      <c r="AG21" s="90">
        <f t="shared" si="1"/>
        <v>63.137720547381221</v>
      </c>
      <c r="AI21" t="s">
        <v>34</v>
      </c>
      <c r="AK21" t="s">
        <v>34</v>
      </c>
      <c r="AL21" s="11" t="s">
        <v>34</v>
      </c>
    </row>
    <row r="22" spans="1:38" x14ac:dyDescent="0.2">
      <c r="A22" s="56" t="s">
        <v>151</v>
      </c>
      <c r="B22" s="126">
        <v>88.818181818181813</v>
      </c>
      <c r="C22" s="126">
        <v>89.071428571428569</v>
      </c>
      <c r="D22" s="126">
        <v>91.666666666666671</v>
      </c>
      <c r="E22" s="126">
        <v>87.8</v>
      </c>
      <c r="F22" s="126">
        <v>82.166666666666671</v>
      </c>
      <c r="G22" s="126">
        <v>83.25</v>
      </c>
      <c r="H22" s="126">
        <v>86</v>
      </c>
      <c r="I22" s="126">
        <v>70.272727272727266</v>
      </c>
      <c r="J22" s="126">
        <v>64</v>
      </c>
      <c r="K22" s="126">
        <v>76.416666666666671</v>
      </c>
      <c r="L22" s="126">
        <v>78.545454545454547</v>
      </c>
      <c r="M22" s="126">
        <v>85.84615384615384</v>
      </c>
      <c r="N22" s="126">
        <v>92.058823529411768</v>
      </c>
      <c r="O22" s="126">
        <v>93.458333333333329</v>
      </c>
      <c r="P22" s="126">
        <v>94</v>
      </c>
      <c r="Q22" s="126">
        <v>88.769230769230774</v>
      </c>
      <c r="R22" s="126">
        <v>94.941176470588232</v>
      </c>
      <c r="S22" s="126">
        <v>93.5</v>
      </c>
      <c r="T22" s="126">
        <v>91.222222222222229</v>
      </c>
      <c r="U22" s="126">
        <v>93.583333333333329</v>
      </c>
      <c r="V22" s="126">
        <v>88.230769230769226</v>
      </c>
      <c r="W22" s="126">
        <v>88.8</v>
      </c>
      <c r="X22" s="126">
        <v>91.13333333333334</v>
      </c>
      <c r="Y22" s="126">
        <v>90.428571428571431</v>
      </c>
      <c r="Z22" s="126">
        <v>86</v>
      </c>
      <c r="AA22" s="126">
        <v>87.818181818181813</v>
      </c>
      <c r="AB22" s="126">
        <v>84.769230769230774</v>
      </c>
      <c r="AC22" s="126">
        <v>86.63636363636364</v>
      </c>
      <c r="AD22" s="126">
        <v>88.692307692307693</v>
      </c>
      <c r="AE22" s="126">
        <v>89.07692307692308</v>
      </c>
      <c r="AF22" s="126">
        <v>88.4</v>
      </c>
      <c r="AG22" s="90">
        <f t="shared" si="1"/>
        <v>86.947507957991832</v>
      </c>
      <c r="AI22" t="s">
        <v>34</v>
      </c>
      <c r="AJ22" t="s">
        <v>34</v>
      </c>
    </row>
    <row r="23" spans="1:38" x14ac:dyDescent="0.2">
      <c r="A23" s="56" t="s">
        <v>6</v>
      </c>
      <c r="B23" s="126">
        <v>51.458333333333336</v>
      </c>
      <c r="C23" s="126">
        <v>42.833333333333336</v>
      </c>
      <c r="D23" s="126">
        <v>41</v>
      </c>
      <c r="E23" s="126">
        <v>52.666666666666664</v>
      </c>
      <c r="F23" s="126">
        <v>54.208333333333336</v>
      </c>
      <c r="G23" s="126">
        <v>52.5</v>
      </c>
      <c r="H23" s="126">
        <v>49.708333333333336</v>
      </c>
      <c r="I23" s="126">
        <v>54.5</v>
      </c>
      <c r="J23" s="126">
        <v>48.083333333333336</v>
      </c>
      <c r="K23" s="126">
        <v>42.5</v>
      </c>
      <c r="L23" s="126">
        <v>36.708333333333336</v>
      </c>
      <c r="M23" s="126">
        <v>65.041666666666671</v>
      </c>
      <c r="N23" s="126">
        <v>85.833333333333329</v>
      </c>
      <c r="O23" s="126">
        <v>84.041666666666671</v>
      </c>
      <c r="P23" s="126">
        <v>74.708333333333329</v>
      </c>
      <c r="Q23" s="126">
        <v>68</v>
      </c>
      <c r="R23" s="126">
        <v>67.041666666666671</v>
      </c>
      <c r="S23" s="126">
        <v>77</v>
      </c>
      <c r="T23" s="126">
        <v>77.416666666666671</v>
      </c>
      <c r="U23" s="126">
        <v>63.208333333333336</v>
      </c>
      <c r="V23" s="126">
        <v>51.625</v>
      </c>
      <c r="W23" s="126">
        <v>49.583333333333336</v>
      </c>
      <c r="X23" s="126">
        <v>64.083333333333329</v>
      </c>
      <c r="Y23" s="126">
        <v>64.291666666666671</v>
      </c>
      <c r="Z23" s="126">
        <v>57.208333333333336</v>
      </c>
      <c r="AA23" s="126">
        <v>52.541666666666664</v>
      </c>
      <c r="AB23" s="126">
        <v>39.958333333333336</v>
      </c>
      <c r="AC23" s="126">
        <v>27.875</v>
      </c>
      <c r="AD23" s="126">
        <v>36.541666666666664</v>
      </c>
      <c r="AE23" s="126">
        <v>67.833333333333329</v>
      </c>
      <c r="AF23" s="126">
        <v>67.583333333333329</v>
      </c>
      <c r="AG23" s="90">
        <f t="shared" si="1"/>
        <v>57.018817204301065</v>
      </c>
      <c r="AH23" s="11" t="s">
        <v>34</v>
      </c>
      <c r="AI23" t="s">
        <v>34</v>
      </c>
      <c r="AK23" t="s">
        <v>34</v>
      </c>
    </row>
    <row r="24" spans="1:38" x14ac:dyDescent="0.2">
      <c r="A24" s="56" t="s">
        <v>7</v>
      </c>
      <c r="B24" s="126">
        <v>60.291666666666664</v>
      </c>
      <c r="C24" s="126" t="s">
        <v>203</v>
      </c>
      <c r="D24" s="126" t="s">
        <v>203</v>
      </c>
      <c r="E24" s="126" t="s">
        <v>203</v>
      </c>
      <c r="F24" s="126" t="s">
        <v>203</v>
      </c>
      <c r="G24" s="126" t="s">
        <v>203</v>
      </c>
      <c r="H24" s="126" t="s">
        <v>203</v>
      </c>
      <c r="I24" s="126" t="s">
        <v>203</v>
      </c>
      <c r="J24" s="126" t="s">
        <v>203</v>
      </c>
      <c r="K24" s="126" t="s">
        <v>203</v>
      </c>
      <c r="L24" s="126" t="s">
        <v>203</v>
      </c>
      <c r="M24" s="126" t="s">
        <v>203</v>
      </c>
      <c r="N24" s="126" t="s">
        <v>203</v>
      </c>
      <c r="O24" s="126" t="s">
        <v>203</v>
      </c>
      <c r="P24" s="126" t="s">
        <v>203</v>
      </c>
      <c r="Q24" s="126" t="s">
        <v>203</v>
      </c>
      <c r="R24" s="126" t="s">
        <v>203</v>
      </c>
      <c r="S24" s="126" t="s">
        <v>203</v>
      </c>
      <c r="T24" s="126" t="s">
        <v>203</v>
      </c>
      <c r="U24" s="126" t="s">
        <v>203</v>
      </c>
      <c r="V24" s="126" t="s">
        <v>203</v>
      </c>
      <c r="W24" s="126" t="s">
        <v>203</v>
      </c>
      <c r="X24" s="126" t="s">
        <v>203</v>
      </c>
      <c r="Y24" s="126" t="s">
        <v>203</v>
      </c>
      <c r="Z24" s="126" t="s">
        <v>203</v>
      </c>
      <c r="AA24" s="126" t="s">
        <v>203</v>
      </c>
      <c r="AB24" s="126" t="s">
        <v>203</v>
      </c>
      <c r="AC24" s="126" t="s">
        <v>203</v>
      </c>
      <c r="AD24" s="126" t="s">
        <v>203</v>
      </c>
      <c r="AE24" s="126" t="s">
        <v>203</v>
      </c>
      <c r="AF24" s="126" t="s">
        <v>203</v>
      </c>
      <c r="AG24" s="90">
        <f t="shared" si="1"/>
        <v>60.291666666666664</v>
      </c>
      <c r="AJ24" t="s">
        <v>34</v>
      </c>
      <c r="AK24" t="s">
        <v>34</v>
      </c>
    </row>
    <row r="25" spans="1:38" x14ac:dyDescent="0.2">
      <c r="A25" s="56" t="s">
        <v>152</v>
      </c>
      <c r="B25" s="126">
        <v>67.791666666666671</v>
      </c>
      <c r="C25" s="126">
        <v>72.083333333333329</v>
      </c>
      <c r="D25" s="126">
        <v>72.041666666666671</v>
      </c>
      <c r="E25" s="126">
        <v>59.041666666666664</v>
      </c>
      <c r="F25" s="126">
        <v>54.333333333333336</v>
      </c>
      <c r="G25" s="126">
        <v>52.041666666666664</v>
      </c>
      <c r="H25" s="126">
        <v>57.75</v>
      </c>
      <c r="I25" s="126">
        <v>53.833333333333336</v>
      </c>
      <c r="J25" s="126">
        <v>52.666666666666664</v>
      </c>
      <c r="K25" s="126">
        <v>45.166666666666664</v>
      </c>
      <c r="L25" s="126">
        <v>44.25</v>
      </c>
      <c r="M25" s="126">
        <v>72.541666666666671</v>
      </c>
      <c r="N25" s="126">
        <v>90.25</v>
      </c>
      <c r="O25" s="126">
        <v>88.416666666666671</v>
      </c>
      <c r="P25" s="126">
        <v>90.791666666666671</v>
      </c>
      <c r="Q25" s="126">
        <v>83.291666666666671</v>
      </c>
      <c r="R25" s="126">
        <v>86.208333333333329</v>
      </c>
      <c r="S25" s="126">
        <v>93.75</v>
      </c>
      <c r="T25" s="126">
        <v>80.583333333333329</v>
      </c>
      <c r="U25" s="126">
        <v>64</v>
      </c>
      <c r="V25" s="126">
        <v>61.5</v>
      </c>
      <c r="W25" s="126">
        <v>59.25</v>
      </c>
      <c r="X25" s="126">
        <v>71.583333333333329</v>
      </c>
      <c r="Y25" s="126">
        <v>77.833333333333329</v>
      </c>
      <c r="Z25" s="126">
        <v>63.791666666666664</v>
      </c>
      <c r="AA25" s="126">
        <v>57.833333333333336</v>
      </c>
      <c r="AB25" s="126">
        <v>58.416666666666664</v>
      </c>
      <c r="AC25" s="126">
        <v>64.625</v>
      </c>
      <c r="AD25" s="126">
        <v>78.375</v>
      </c>
      <c r="AE25" s="126">
        <v>82.208333333333329</v>
      </c>
      <c r="AF25" s="126">
        <v>78</v>
      </c>
      <c r="AG25" s="90">
        <f t="shared" si="1"/>
        <v>68.84677419354837</v>
      </c>
      <c r="AI25" t="s">
        <v>34</v>
      </c>
      <c r="AJ25" t="s">
        <v>34</v>
      </c>
      <c r="AK25" s="11" t="s">
        <v>34</v>
      </c>
    </row>
    <row r="26" spans="1:38" x14ac:dyDescent="0.2">
      <c r="A26" s="56" t="s">
        <v>8</v>
      </c>
      <c r="B26" s="126">
        <v>71.833333333333329</v>
      </c>
      <c r="C26" s="126">
        <v>66.583333333333329</v>
      </c>
      <c r="D26" s="126">
        <v>65.875</v>
      </c>
      <c r="E26" s="126">
        <v>65.375</v>
      </c>
      <c r="F26" s="126">
        <v>63.416666666666664</v>
      </c>
      <c r="G26" s="126">
        <v>62.208333333333336</v>
      </c>
      <c r="H26" s="126">
        <v>56.916666666666664</v>
      </c>
      <c r="I26" s="126">
        <v>53.833333333333336</v>
      </c>
      <c r="J26" s="126">
        <v>56.458333333333336</v>
      </c>
      <c r="K26" s="126">
        <v>51.291666666666664</v>
      </c>
      <c r="L26" s="126">
        <v>50.083333333333336</v>
      </c>
      <c r="M26" s="126">
        <v>66.791666666666671</v>
      </c>
      <c r="N26" s="126">
        <v>88.916666666666671</v>
      </c>
      <c r="O26" s="126">
        <v>86.875</v>
      </c>
      <c r="P26" s="126">
        <v>88.208333333333329</v>
      </c>
      <c r="Q26" s="126">
        <v>80</v>
      </c>
      <c r="R26" s="126">
        <v>78.791666666666671</v>
      </c>
      <c r="S26" s="126">
        <v>82.416666666666671</v>
      </c>
      <c r="T26" s="126">
        <v>74.291666666666671</v>
      </c>
      <c r="U26" s="126">
        <v>65.625</v>
      </c>
      <c r="V26" s="126">
        <v>70.666666666666671</v>
      </c>
      <c r="W26" s="126">
        <v>65.333333333333329</v>
      </c>
      <c r="X26" s="126">
        <v>79.75</v>
      </c>
      <c r="Y26" s="126">
        <v>68.791666666666671</v>
      </c>
      <c r="Z26" s="126">
        <v>61.791666666666664</v>
      </c>
      <c r="AA26" s="126">
        <v>64</v>
      </c>
      <c r="AB26" s="126">
        <v>61.208333333333336</v>
      </c>
      <c r="AC26" s="126">
        <v>65.833333333333329</v>
      </c>
      <c r="AD26" s="126">
        <v>67.5</v>
      </c>
      <c r="AE26" s="126">
        <v>74.125</v>
      </c>
      <c r="AF26" s="126">
        <v>76.166666666666671</v>
      </c>
      <c r="AG26" s="90">
        <f t="shared" si="1"/>
        <v>68.740591397849471</v>
      </c>
      <c r="AJ26" t="s">
        <v>34</v>
      </c>
      <c r="AK26" s="11" t="s">
        <v>34</v>
      </c>
    </row>
    <row r="27" spans="1:38" x14ac:dyDescent="0.2">
      <c r="A27" s="56" t="s">
        <v>137</v>
      </c>
      <c r="B27" s="126">
        <v>73.083333333333329</v>
      </c>
      <c r="C27" s="126">
        <v>75</v>
      </c>
      <c r="D27" s="126">
        <v>80.833333333333329</v>
      </c>
      <c r="E27" s="126">
        <v>68.375</v>
      </c>
      <c r="F27" s="126">
        <v>63.083333333333336</v>
      </c>
      <c r="G27" s="126">
        <v>76.791666666666671</v>
      </c>
      <c r="H27" s="126">
        <v>74.791666666666671</v>
      </c>
      <c r="I27" s="126">
        <v>59.25</v>
      </c>
      <c r="J27" s="126">
        <v>58.333333333333336</v>
      </c>
      <c r="K27" s="126">
        <v>54.708333333333336</v>
      </c>
      <c r="L27" s="126">
        <v>49</v>
      </c>
      <c r="M27" s="126">
        <v>62.916666666666664</v>
      </c>
      <c r="N27" s="126">
        <v>91.708333333333329</v>
      </c>
      <c r="O27" s="126">
        <v>98.583333333333329</v>
      </c>
      <c r="P27" s="126">
        <v>99.458333333333329</v>
      </c>
      <c r="Q27" s="126">
        <v>92</v>
      </c>
      <c r="R27" s="126">
        <v>90.375</v>
      </c>
      <c r="S27" s="126">
        <v>95.958333333333329</v>
      </c>
      <c r="T27" s="126">
        <v>78.416666666666671</v>
      </c>
      <c r="U27" s="126">
        <v>61.416666666666664</v>
      </c>
      <c r="V27" s="126">
        <v>70.458333333333329</v>
      </c>
      <c r="W27" s="126">
        <v>69.291666666666671</v>
      </c>
      <c r="X27" s="126">
        <v>78.541666666666671</v>
      </c>
      <c r="Y27" s="126">
        <v>68.75</v>
      </c>
      <c r="Z27" s="126">
        <v>69.458333333333329</v>
      </c>
      <c r="AA27" s="126">
        <v>63.5</v>
      </c>
      <c r="AB27" s="126">
        <v>59.416666666666664</v>
      </c>
      <c r="AC27" s="126">
        <v>64.166666666666671</v>
      </c>
      <c r="AD27" s="126">
        <v>83.875</v>
      </c>
      <c r="AE27" s="126">
        <v>85.958333333333329</v>
      </c>
      <c r="AF27" s="126">
        <v>84.625</v>
      </c>
      <c r="AG27" s="90">
        <f t="shared" si="1"/>
        <v>74.262096774193566</v>
      </c>
      <c r="AK27" t="s">
        <v>34</v>
      </c>
    </row>
    <row r="28" spans="1:38" x14ac:dyDescent="0.2">
      <c r="A28" s="56" t="s">
        <v>20</v>
      </c>
      <c r="B28" s="126">
        <v>63.458333333333336</v>
      </c>
      <c r="C28" s="126">
        <v>67.625</v>
      </c>
      <c r="D28" s="126">
        <v>81.599999999999994</v>
      </c>
      <c r="E28" s="126">
        <v>67.3</v>
      </c>
      <c r="F28" s="126">
        <v>52.769230769230766</v>
      </c>
      <c r="G28" s="126">
        <v>56.9</v>
      </c>
      <c r="H28" s="126">
        <v>53.68181818181818</v>
      </c>
      <c r="I28" s="126">
        <v>51.916666666666664</v>
      </c>
      <c r="J28" s="126">
        <v>52.913043478260867</v>
      </c>
      <c r="K28" s="126">
        <v>47.571428571428569</v>
      </c>
      <c r="L28" s="126">
        <v>39.93333333333333</v>
      </c>
      <c r="M28" s="126">
        <v>67.36363636363636</v>
      </c>
      <c r="N28" s="126">
        <v>87.083333333333329</v>
      </c>
      <c r="O28" s="126">
        <v>87.708333333333329</v>
      </c>
      <c r="P28" s="126">
        <v>87.65</v>
      </c>
      <c r="Q28" s="126">
        <v>83.4</v>
      </c>
      <c r="R28" s="126">
        <v>78.599999999999994</v>
      </c>
      <c r="S28" s="126">
        <v>83</v>
      </c>
      <c r="T28" s="126">
        <v>82.888888888888886</v>
      </c>
      <c r="U28" s="126">
        <v>88</v>
      </c>
      <c r="V28" s="126">
        <v>66.333333333333329</v>
      </c>
      <c r="W28" s="126">
        <v>58.058823529411768</v>
      </c>
      <c r="X28" s="126">
        <v>78.428571428571431</v>
      </c>
      <c r="Y28" s="126">
        <v>70.958333333333329</v>
      </c>
      <c r="Z28" s="126">
        <v>57.238095238095241</v>
      </c>
      <c r="AA28" s="126">
        <v>59.07692307692308</v>
      </c>
      <c r="AB28" s="126">
        <v>62.25</v>
      </c>
      <c r="AC28" s="126">
        <v>63.2</v>
      </c>
      <c r="AD28" s="126">
        <v>65.461538461538467</v>
      </c>
      <c r="AE28" s="126">
        <v>79.8</v>
      </c>
      <c r="AF28" s="126">
        <v>89</v>
      </c>
      <c r="AG28" s="90">
        <f t="shared" si="1"/>
        <v>68.74737627917645</v>
      </c>
      <c r="AK28" t="s">
        <v>34</v>
      </c>
    </row>
    <row r="29" spans="1:38" x14ac:dyDescent="0.2">
      <c r="A29" s="56" t="s">
        <v>9</v>
      </c>
      <c r="B29" s="126">
        <v>60.708333333333336</v>
      </c>
      <c r="C29" s="126">
        <v>60.041666666666664</v>
      </c>
      <c r="D29" s="126">
        <v>60.625</v>
      </c>
      <c r="E29" s="126">
        <v>48.125</v>
      </c>
      <c r="F29" s="126">
        <v>47.083333333333336</v>
      </c>
      <c r="G29" s="126">
        <v>55.833333333333336</v>
      </c>
      <c r="H29" s="126">
        <v>57.875</v>
      </c>
      <c r="I29" s="126">
        <v>47.083333333333336</v>
      </c>
      <c r="J29" s="126">
        <v>41.666666666666664</v>
      </c>
      <c r="K29" s="126">
        <v>34.125</v>
      </c>
      <c r="L29" s="126">
        <v>33</v>
      </c>
      <c r="M29" s="126">
        <v>42.916666666666664</v>
      </c>
      <c r="N29" s="126">
        <v>69.791666666666671</v>
      </c>
      <c r="O29" s="126">
        <v>80.416666666666671</v>
      </c>
      <c r="P29" s="126">
        <v>85.541666666666671</v>
      </c>
      <c r="Q29" s="126">
        <v>88.125</v>
      </c>
      <c r="R29" s="126">
        <v>77.166666666666671</v>
      </c>
      <c r="S29" s="126">
        <v>79.782608695652172</v>
      </c>
      <c r="T29" s="126">
        <v>67.875</v>
      </c>
      <c r="U29" s="126">
        <v>55.833333333333336</v>
      </c>
      <c r="V29" s="126">
        <v>51.75</v>
      </c>
      <c r="W29" s="126">
        <v>51.166666666666664</v>
      </c>
      <c r="X29" s="126">
        <v>62.166666666666664</v>
      </c>
      <c r="Y29" s="126">
        <v>47.083333333333336</v>
      </c>
      <c r="Z29" s="126">
        <v>46.916666666666664</v>
      </c>
      <c r="AA29" s="126">
        <v>41.625</v>
      </c>
      <c r="AB29" s="126">
        <v>38.833333333333336</v>
      </c>
      <c r="AC29" s="126">
        <v>49.5</v>
      </c>
      <c r="AD29" s="126">
        <v>82.541666666666671</v>
      </c>
      <c r="AE29" s="126">
        <v>76.958333333333329</v>
      </c>
      <c r="AF29" s="126">
        <v>68.916666666666671</v>
      </c>
      <c r="AG29" s="90">
        <f t="shared" ref="AG29" si="2">AVERAGE(B29:AF29)</f>
        <v>58.421750818139316</v>
      </c>
      <c r="AI29" t="s">
        <v>34</v>
      </c>
      <c r="AJ29" t="s">
        <v>34</v>
      </c>
      <c r="AK29" t="s">
        <v>34</v>
      </c>
    </row>
    <row r="30" spans="1:38" s="5" customFormat="1" ht="17.100000000000001" customHeight="1" x14ac:dyDescent="0.2">
      <c r="A30" s="57" t="s">
        <v>204</v>
      </c>
      <c r="B30" s="12">
        <f t="shared" ref="B30:AG30" si="3">AVERAGE(B5:B29)</f>
        <v>63.145457539825117</v>
      </c>
      <c r="C30" s="12">
        <f t="shared" si="3"/>
        <v>65.257215900041984</v>
      </c>
      <c r="D30" s="12">
        <f t="shared" si="3"/>
        <v>62.804049707602339</v>
      </c>
      <c r="E30" s="12">
        <f t="shared" si="3"/>
        <v>60.082400779045507</v>
      </c>
      <c r="F30" s="12">
        <f t="shared" si="3"/>
        <v>56.642489316239313</v>
      </c>
      <c r="G30" s="12">
        <f t="shared" si="3"/>
        <v>58.721161510590854</v>
      </c>
      <c r="H30" s="12">
        <f t="shared" si="3"/>
        <v>58.544680373973861</v>
      </c>
      <c r="I30" s="12">
        <f t="shared" si="3"/>
        <v>53.947316699318996</v>
      </c>
      <c r="J30" s="12">
        <f t="shared" si="3"/>
        <v>50.596453455964323</v>
      </c>
      <c r="K30" s="12">
        <f t="shared" si="3"/>
        <v>47.062242433205164</v>
      </c>
      <c r="L30" s="12">
        <f t="shared" si="3"/>
        <v>44.717640692640693</v>
      </c>
      <c r="M30" s="12">
        <f t="shared" si="3"/>
        <v>62.34729919203604</v>
      </c>
      <c r="N30" s="12">
        <f t="shared" si="3"/>
        <v>84.425057849226647</v>
      </c>
      <c r="O30" s="12">
        <f t="shared" si="3"/>
        <v>86.014765669113487</v>
      </c>
      <c r="P30" s="12">
        <f t="shared" si="3"/>
        <v>83.109748508098903</v>
      </c>
      <c r="Q30" s="12">
        <f t="shared" si="3"/>
        <v>77.726716644030063</v>
      </c>
      <c r="R30" s="12">
        <f t="shared" si="3"/>
        <v>77.029602023250149</v>
      </c>
      <c r="S30" s="12">
        <f t="shared" si="3"/>
        <v>80.498967391471012</v>
      </c>
      <c r="T30" s="12">
        <f t="shared" si="3"/>
        <v>72.942361973775022</v>
      </c>
      <c r="U30" s="12">
        <f t="shared" si="3"/>
        <v>63.690799689274328</v>
      </c>
      <c r="V30" s="12">
        <f t="shared" si="3"/>
        <v>59.395197194268967</v>
      </c>
      <c r="W30" s="12">
        <f t="shared" si="3"/>
        <v>60.52331513841235</v>
      </c>
      <c r="X30" s="12">
        <f t="shared" si="3"/>
        <v>67.773547587836745</v>
      </c>
      <c r="Y30" s="12">
        <f t="shared" si="3"/>
        <v>63.050708815153257</v>
      </c>
      <c r="Z30" s="12">
        <f t="shared" si="3"/>
        <v>57.468433705700782</v>
      </c>
      <c r="AA30" s="12">
        <f t="shared" si="3"/>
        <v>53.635021621049916</v>
      </c>
      <c r="AB30" s="12">
        <f t="shared" si="3"/>
        <v>52.620458708125376</v>
      </c>
      <c r="AC30" s="12">
        <f t="shared" si="3"/>
        <v>52.727164915829505</v>
      </c>
      <c r="AD30" s="12">
        <f t="shared" si="3"/>
        <v>63.104918921491404</v>
      </c>
      <c r="AE30" s="12">
        <f t="shared" si="3"/>
        <v>70.682934037914961</v>
      </c>
      <c r="AF30" s="12">
        <f t="shared" si="3"/>
        <v>73.06182336163819</v>
      </c>
      <c r="AG30" s="89">
        <f t="shared" si="3"/>
        <v>63.001330297564991</v>
      </c>
      <c r="AI30" s="5" t="s">
        <v>34</v>
      </c>
    </row>
    <row r="31" spans="1:38" x14ac:dyDescent="0.2">
      <c r="A31" s="45"/>
      <c r="B31" s="46"/>
      <c r="C31" s="46"/>
      <c r="D31" s="46" t="s">
        <v>85</v>
      </c>
      <c r="E31" s="46"/>
      <c r="F31" s="46"/>
      <c r="G31" s="46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53"/>
      <c r="AE31" s="59" t="s">
        <v>34</v>
      </c>
      <c r="AF31" s="59"/>
      <c r="AG31" s="85"/>
      <c r="AJ31" s="11" t="s">
        <v>34</v>
      </c>
    </row>
    <row r="32" spans="1:38" x14ac:dyDescent="0.2">
      <c r="A32" s="45"/>
      <c r="B32" s="47" t="s">
        <v>86</v>
      </c>
      <c r="C32" s="47"/>
      <c r="D32" s="47"/>
      <c r="E32" s="47"/>
      <c r="F32" s="47"/>
      <c r="G32" s="47"/>
      <c r="H32" s="47"/>
      <c r="I32" s="47"/>
      <c r="J32" s="87"/>
      <c r="K32" s="87"/>
      <c r="L32" s="87"/>
      <c r="M32" s="87" t="s">
        <v>32</v>
      </c>
      <c r="N32" s="87"/>
      <c r="O32" s="87"/>
      <c r="P32" s="87"/>
      <c r="Q32" s="87"/>
      <c r="R32" s="87"/>
      <c r="S32" s="87"/>
      <c r="T32" s="141" t="s">
        <v>208</v>
      </c>
      <c r="U32" s="141"/>
      <c r="V32" s="141"/>
      <c r="W32" s="141"/>
      <c r="X32" s="141"/>
      <c r="Y32" s="87"/>
      <c r="Z32" s="87"/>
      <c r="AA32" s="87"/>
      <c r="AB32" s="87"/>
      <c r="AC32" s="87"/>
      <c r="AD32" s="87"/>
      <c r="AE32" s="87"/>
      <c r="AF32" s="107"/>
      <c r="AG32" s="85"/>
      <c r="AK32" t="s">
        <v>34</v>
      </c>
    </row>
    <row r="33" spans="1:38" x14ac:dyDescent="0.2">
      <c r="A33" s="48"/>
      <c r="B33" s="87"/>
      <c r="C33" s="87"/>
      <c r="D33" s="87"/>
      <c r="E33" s="87"/>
      <c r="F33" s="87"/>
      <c r="G33" s="87"/>
      <c r="H33" s="87"/>
      <c r="I33" s="87"/>
      <c r="J33" s="88"/>
      <c r="K33" s="88"/>
      <c r="L33" s="88"/>
      <c r="M33" s="88" t="s">
        <v>33</v>
      </c>
      <c r="N33" s="88"/>
      <c r="O33" s="88"/>
      <c r="P33" s="88"/>
      <c r="Q33" s="87"/>
      <c r="R33" s="87"/>
      <c r="S33" s="87"/>
      <c r="T33" s="142" t="s">
        <v>209</v>
      </c>
      <c r="U33" s="142"/>
      <c r="V33" s="142"/>
      <c r="W33" s="142"/>
      <c r="X33" s="142"/>
      <c r="Y33" s="87"/>
      <c r="Z33" s="87"/>
      <c r="AA33" s="87"/>
      <c r="AB33" s="87"/>
      <c r="AC33" s="87"/>
      <c r="AD33" s="53"/>
      <c r="AE33" s="53"/>
      <c r="AF33" s="53"/>
      <c r="AG33" s="85"/>
      <c r="AJ33" s="11" t="s">
        <v>34</v>
      </c>
    </row>
    <row r="34" spans="1:38" x14ac:dyDescent="0.2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87"/>
      <c r="L34" s="87"/>
      <c r="M34" s="87"/>
      <c r="N34" s="87"/>
      <c r="O34" s="87"/>
      <c r="P34" s="87"/>
      <c r="Q34" s="87"/>
      <c r="R34" s="87"/>
      <c r="S34" s="87"/>
      <c r="T34" s="121"/>
      <c r="U34" s="121" t="s">
        <v>210</v>
      </c>
      <c r="V34" s="121"/>
      <c r="W34" s="121"/>
      <c r="X34" s="121"/>
      <c r="Y34" s="87"/>
      <c r="Z34" s="87"/>
      <c r="AA34" s="87"/>
      <c r="AB34" s="87"/>
      <c r="AC34" s="87"/>
      <c r="AD34" s="53"/>
      <c r="AE34" s="53"/>
      <c r="AF34" s="53"/>
      <c r="AG34" s="85"/>
    </row>
    <row r="35" spans="1:38" x14ac:dyDescent="0.2">
      <c r="A35" s="48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53"/>
      <c r="AF35" s="53"/>
      <c r="AG35" s="85"/>
    </row>
    <row r="36" spans="1:38" x14ac:dyDescent="0.2">
      <c r="A36" s="48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54"/>
      <c r="AF36" s="54"/>
      <c r="AG36" s="85"/>
    </row>
    <row r="37" spans="1:38" ht="13.5" thickBot="1" x14ac:dyDescent="0.25">
      <c r="A37" s="60"/>
      <c r="B37" s="61"/>
      <c r="C37" s="61"/>
      <c r="D37" s="61"/>
      <c r="E37" s="61"/>
      <c r="F37" s="61"/>
      <c r="G37" s="61" t="s">
        <v>34</v>
      </c>
      <c r="H37" s="61"/>
      <c r="I37" s="61"/>
      <c r="J37" s="61"/>
      <c r="K37" s="61"/>
      <c r="L37" s="61" t="s">
        <v>34</v>
      </c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86"/>
      <c r="AI37" t="s">
        <v>34</v>
      </c>
      <c r="AJ37" s="11" t="s">
        <v>34</v>
      </c>
    </row>
    <row r="38" spans="1:38" x14ac:dyDescent="0.2">
      <c r="AJ38" s="11" t="s">
        <v>34</v>
      </c>
    </row>
    <row r="39" spans="1:38" x14ac:dyDescent="0.2">
      <c r="AG39" s="7" t="s">
        <v>34</v>
      </c>
      <c r="AI39" s="11" t="s">
        <v>34</v>
      </c>
      <c r="AJ39" s="11" t="s">
        <v>34</v>
      </c>
      <c r="AK39" s="11" t="s">
        <v>34</v>
      </c>
    </row>
    <row r="40" spans="1:38" x14ac:dyDescent="0.2">
      <c r="K40" s="2" t="s">
        <v>34</v>
      </c>
      <c r="AE40" s="2" t="s">
        <v>34</v>
      </c>
      <c r="AG40" s="7" t="s">
        <v>34</v>
      </c>
      <c r="AJ40" s="11" t="s">
        <v>34</v>
      </c>
      <c r="AK40" s="11" t="s">
        <v>34</v>
      </c>
    </row>
    <row r="41" spans="1:38" x14ac:dyDescent="0.2">
      <c r="AF41" s="2" t="s">
        <v>34</v>
      </c>
      <c r="AG41" s="7" t="s">
        <v>34</v>
      </c>
      <c r="AJ41" s="11" t="s">
        <v>34</v>
      </c>
      <c r="AK41" s="11" t="s">
        <v>34</v>
      </c>
    </row>
    <row r="42" spans="1:38" x14ac:dyDescent="0.2">
      <c r="M42" s="2" t="s">
        <v>34</v>
      </c>
      <c r="T42" s="2" t="s">
        <v>34</v>
      </c>
      <c r="AB42" s="2" t="s">
        <v>34</v>
      </c>
      <c r="AG42" s="7" t="s">
        <v>34</v>
      </c>
      <c r="AL42" s="11" t="s">
        <v>34</v>
      </c>
    </row>
    <row r="43" spans="1:38" x14ac:dyDescent="0.2">
      <c r="AB43" s="2" t="s">
        <v>34</v>
      </c>
      <c r="AC43" s="2" t="s">
        <v>34</v>
      </c>
      <c r="AF43" s="2" t="s">
        <v>34</v>
      </c>
      <c r="AG43" s="7" t="s">
        <v>34</v>
      </c>
    </row>
    <row r="44" spans="1:38" x14ac:dyDescent="0.2">
      <c r="P44" s="2" t="s">
        <v>34</v>
      </c>
      <c r="R44" s="2" t="s">
        <v>34</v>
      </c>
      <c r="AJ44" t="s">
        <v>34</v>
      </c>
    </row>
    <row r="46" spans="1:38" x14ac:dyDescent="0.2">
      <c r="AE46" s="2" t="s">
        <v>34</v>
      </c>
      <c r="AH46" t="s">
        <v>34</v>
      </c>
    </row>
    <row r="47" spans="1:38" x14ac:dyDescent="0.2">
      <c r="AG47" s="7" t="s">
        <v>34</v>
      </c>
    </row>
    <row r="49" spans="11:37" x14ac:dyDescent="0.2">
      <c r="T49" s="2" t="s">
        <v>34</v>
      </c>
    </row>
    <row r="52" spans="11:37" x14ac:dyDescent="0.2">
      <c r="K52" s="2" t="s">
        <v>34</v>
      </c>
    </row>
    <row r="57" spans="11:37" x14ac:dyDescent="0.2">
      <c r="AK57" s="11" t="s">
        <v>34</v>
      </c>
    </row>
  </sheetData>
  <mergeCells count="37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G3:AG4"/>
    <mergeCell ref="T32:X32"/>
    <mergeCell ref="T33:X3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zoomScale="90" zoomScaleNormal="90" workbookViewId="0">
      <selection activeCell="Q7" sqref="Q7:AF7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49" t="s">
        <v>15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1"/>
    </row>
    <row r="2" spans="1:36" s="4" customFormat="1" ht="20.100000000000001" customHeight="1" x14ac:dyDescent="0.2">
      <c r="A2" s="169" t="s">
        <v>10</v>
      </c>
      <c r="B2" s="146" t="s">
        <v>207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62"/>
      <c r="AG2" s="147"/>
      <c r="AH2" s="148"/>
    </row>
    <row r="3" spans="1:36" s="5" customFormat="1" ht="20.100000000000001" customHeight="1" x14ac:dyDescent="0.2">
      <c r="A3" s="169"/>
      <c r="B3" s="166">
        <v>1</v>
      </c>
      <c r="C3" s="166">
        <f>SUM(B3+1)</f>
        <v>2</v>
      </c>
      <c r="D3" s="166">
        <f t="shared" ref="D3:AD3" si="0">SUM(C3+1)</f>
        <v>3</v>
      </c>
      <c r="E3" s="166">
        <f t="shared" si="0"/>
        <v>4</v>
      </c>
      <c r="F3" s="166">
        <f t="shared" si="0"/>
        <v>5</v>
      </c>
      <c r="G3" s="166">
        <f t="shared" si="0"/>
        <v>6</v>
      </c>
      <c r="H3" s="166">
        <f t="shared" si="0"/>
        <v>7</v>
      </c>
      <c r="I3" s="166">
        <f t="shared" si="0"/>
        <v>8</v>
      </c>
      <c r="J3" s="166">
        <f t="shared" si="0"/>
        <v>9</v>
      </c>
      <c r="K3" s="166">
        <f t="shared" si="0"/>
        <v>10</v>
      </c>
      <c r="L3" s="166">
        <f t="shared" si="0"/>
        <v>11</v>
      </c>
      <c r="M3" s="166">
        <f t="shared" si="0"/>
        <v>12</v>
      </c>
      <c r="N3" s="166">
        <f t="shared" si="0"/>
        <v>13</v>
      </c>
      <c r="O3" s="166">
        <f t="shared" si="0"/>
        <v>14</v>
      </c>
      <c r="P3" s="166">
        <f t="shared" si="0"/>
        <v>15</v>
      </c>
      <c r="Q3" s="166">
        <f t="shared" si="0"/>
        <v>16</v>
      </c>
      <c r="R3" s="166">
        <f t="shared" si="0"/>
        <v>17</v>
      </c>
      <c r="S3" s="166">
        <f t="shared" si="0"/>
        <v>18</v>
      </c>
      <c r="T3" s="166">
        <f t="shared" si="0"/>
        <v>19</v>
      </c>
      <c r="U3" s="166">
        <f t="shared" si="0"/>
        <v>20</v>
      </c>
      <c r="V3" s="166">
        <f t="shared" si="0"/>
        <v>21</v>
      </c>
      <c r="W3" s="166">
        <f t="shared" si="0"/>
        <v>22</v>
      </c>
      <c r="X3" s="166">
        <f t="shared" si="0"/>
        <v>23</v>
      </c>
      <c r="Y3" s="166">
        <f t="shared" si="0"/>
        <v>24</v>
      </c>
      <c r="Z3" s="166">
        <f t="shared" si="0"/>
        <v>25</v>
      </c>
      <c r="AA3" s="166">
        <f t="shared" si="0"/>
        <v>26</v>
      </c>
      <c r="AB3" s="166">
        <f t="shared" si="0"/>
        <v>27</v>
      </c>
      <c r="AC3" s="166">
        <f t="shared" si="0"/>
        <v>28</v>
      </c>
      <c r="AD3" s="166">
        <f t="shared" si="0"/>
        <v>29</v>
      </c>
      <c r="AE3" s="170">
        <v>30</v>
      </c>
      <c r="AF3" s="167">
        <v>31</v>
      </c>
      <c r="AG3" s="108" t="s">
        <v>26</v>
      </c>
      <c r="AH3" s="103" t="s">
        <v>25</v>
      </c>
    </row>
    <row r="4" spans="1:36" s="5" customFormat="1" ht="20.100000000000001" customHeight="1" x14ac:dyDescent="0.2">
      <c r="A4" s="169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70"/>
      <c r="AF4" s="168"/>
      <c r="AG4" s="108" t="s">
        <v>24</v>
      </c>
      <c r="AH4" s="103" t="s">
        <v>24</v>
      </c>
    </row>
    <row r="5" spans="1:36" s="5" customFormat="1" x14ac:dyDescent="0.2">
      <c r="A5" s="56" t="s">
        <v>29</v>
      </c>
      <c r="B5" s="126">
        <v>100</v>
      </c>
      <c r="C5" s="126">
        <v>95</v>
      </c>
      <c r="D5" s="126">
        <v>99</v>
      </c>
      <c r="E5" s="126">
        <v>92</v>
      </c>
      <c r="F5" s="126">
        <v>87</v>
      </c>
      <c r="G5" s="126">
        <v>94</v>
      </c>
      <c r="H5" s="126">
        <v>90</v>
      </c>
      <c r="I5" s="126">
        <v>70</v>
      </c>
      <c r="J5" s="126">
        <v>84</v>
      </c>
      <c r="K5" s="126">
        <v>92</v>
      </c>
      <c r="L5" s="126">
        <v>89</v>
      </c>
      <c r="M5" s="126">
        <v>90</v>
      </c>
      <c r="N5" s="126">
        <v>99</v>
      </c>
      <c r="O5" s="126">
        <v>98</v>
      </c>
      <c r="P5" s="126">
        <v>100</v>
      </c>
      <c r="Q5" s="126">
        <v>100</v>
      </c>
      <c r="R5" s="126">
        <v>100</v>
      </c>
      <c r="S5" s="126">
        <v>100</v>
      </c>
      <c r="T5" s="126">
        <v>97</v>
      </c>
      <c r="U5" s="126">
        <v>87</v>
      </c>
      <c r="V5" s="126">
        <v>95</v>
      </c>
      <c r="W5" s="126">
        <v>92</v>
      </c>
      <c r="X5" s="126">
        <v>92</v>
      </c>
      <c r="Y5" s="126">
        <v>99</v>
      </c>
      <c r="Z5" s="126">
        <v>97</v>
      </c>
      <c r="AA5" s="126">
        <v>96</v>
      </c>
      <c r="AB5" s="126">
        <v>89</v>
      </c>
      <c r="AC5" s="126">
        <v>90</v>
      </c>
      <c r="AD5" s="126">
        <v>99</v>
      </c>
      <c r="AE5" s="126">
        <v>100</v>
      </c>
      <c r="AF5" s="126">
        <v>99</v>
      </c>
      <c r="AG5" s="13">
        <f>MAX(B5:AF5)</f>
        <v>100</v>
      </c>
      <c r="AH5" s="91">
        <f t="shared" ref="AH5" si="1">AVERAGE(B5:AF5)</f>
        <v>93.903225806451616</v>
      </c>
    </row>
    <row r="6" spans="1:36" x14ac:dyDescent="0.2">
      <c r="A6" s="56" t="s">
        <v>88</v>
      </c>
      <c r="B6" s="126" t="s">
        <v>203</v>
      </c>
      <c r="C6" s="126" t="s">
        <v>203</v>
      </c>
      <c r="D6" s="126" t="s">
        <v>203</v>
      </c>
      <c r="E6" s="126" t="s">
        <v>203</v>
      </c>
      <c r="F6" s="126" t="s">
        <v>203</v>
      </c>
      <c r="G6" s="126" t="s">
        <v>203</v>
      </c>
      <c r="H6" s="126" t="s">
        <v>203</v>
      </c>
      <c r="I6" s="126" t="s">
        <v>203</v>
      </c>
      <c r="J6" s="126" t="s">
        <v>203</v>
      </c>
      <c r="K6" s="126">
        <v>37</v>
      </c>
      <c r="L6" s="126">
        <v>63</v>
      </c>
      <c r="M6" s="126">
        <v>98</v>
      </c>
      <c r="N6" s="126">
        <v>97</v>
      </c>
      <c r="O6" s="126">
        <v>98</v>
      </c>
      <c r="P6" s="126">
        <v>97</v>
      </c>
      <c r="Q6" s="126">
        <v>96</v>
      </c>
      <c r="R6" s="126">
        <v>94</v>
      </c>
      <c r="S6" s="126">
        <v>93</v>
      </c>
      <c r="T6" s="126">
        <v>74</v>
      </c>
      <c r="U6" s="126">
        <v>58</v>
      </c>
      <c r="V6" s="126">
        <v>54</v>
      </c>
      <c r="W6" s="126">
        <v>48</v>
      </c>
      <c r="X6" s="126">
        <v>73</v>
      </c>
      <c r="Y6" s="126">
        <v>58</v>
      </c>
      <c r="Z6" s="126">
        <v>59</v>
      </c>
      <c r="AA6" s="126">
        <v>48</v>
      </c>
      <c r="AB6" s="126">
        <v>51</v>
      </c>
      <c r="AC6" s="126">
        <v>40</v>
      </c>
      <c r="AD6" s="126">
        <v>65</v>
      </c>
      <c r="AE6" s="126">
        <v>60</v>
      </c>
      <c r="AF6" s="126">
        <v>70</v>
      </c>
      <c r="AG6" s="13">
        <f t="shared" ref="AG6:AG28" si="2">MAX(B6:AF6)</f>
        <v>98</v>
      </c>
      <c r="AH6" s="91">
        <f t="shared" ref="AH6:AH28" si="3">AVERAGE(B6:AF6)</f>
        <v>69.590909090909093</v>
      </c>
    </row>
    <row r="7" spans="1:36" x14ac:dyDescent="0.2">
      <c r="A7" s="56" t="s">
        <v>146</v>
      </c>
      <c r="B7" s="126">
        <v>71</v>
      </c>
      <c r="C7" s="126">
        <v>65</v>
      </c>
      <c r="D7" s="126">
        <v>60</v>
      </c>
      <c r="E7" s="126">
        <v>70</v>
      </c>
      <c r="F7" s="126">
        <v>63</v>
      </c>
      <c r="G7" s="126">
        <v>62</v>
      </c>
      <c r="H7" s="126">
        <v>68</v>
      </c>
      <c r="I7" s="126">
        <v>65</v>
      </c>
      <c r="J7" s="126">
        <v>67</v>
      </c>
      <c r="K7" s="126">
        <v>62</v>
      </c>
      <c r="L7" s="126">
        <v>51</v>
      </c>
      <c r="M7" s="126">
        <v>82</v>
      </c>
      <c r="N7" s="126">
        <v>98</v>
      </c>
      <c r="O7" s="126">
        <v>99</v>
      </c>
      <c r="P7" s="126">
        <v>97</v>
      </c>
      <c r="Q7" s="126">
        <v>93</v>
      </c>
      <c r="R7" s="126">
        <v>87</v>
      </c>
      <c r="S7" s="126">
        <v>98</v>
      </c>
      <c r="T7" s="126">
        <v>97</v>
      </c>
      <c r="U7" s="126">
        <v>83</v>
      </c>
      <c r="V7" s="126">
        <v>71</v>
      </c>
      <c r="W7" s="126">
        <v>73</v>
      </c>
      <c r="X7" s="126">
        <v>95</v>
      </c>
      <c r="Y7" s="126">
        <v>86</v>
      </c>
      <c r="Z7" s="126">
        <v>70</v>
      </c>
      <c r="AA7" s="126">
        <v>81</v>
      </c>
      <c r="AB7" s="126">
        <v>66</v>
      </c>
      <c r="AC7" s="126">
        <v>37</v>
      </c>
      <c r="AD7" s="126">
        <v>49</v>
      </c>
      <c r="AE7" s="126">
        <v>97</v>
      </c>
      <c r="AF7" s="126">
        <v>97</v>
      </c>
      <c r="AG7" s="13">
        <f t="shared" si="2"/>
        <v>99</v>
      </c>
      <c r="AH7" s="91">
        <f t="shared" si="3"/>
        <v>76.129032258064512</v>
      </c>
    </row>
    <row r="8" spans="1:36" x14ac:dyDescent="0.2">
      <c r="A8" s="56" t="s">
        <v>147</v>
      </c>
      <c r="B8" s="126">
        <v>100</v>
      </c>
      <c r="C8" s="126" t="s">
        <v>203</v>
      </c>
      <c r="D8" s="126" t="s">
        <v>203</v>
      </c>
      <c r="E8" s="126" t="s">
        <v>203</v>
      </c>
      <c r="F8" s="126" t="s">
        <v>203</v>
      </c>
      <c r="G8" s="126" t="s">
        <v>203</v>
      </c>
      <c r="H8" s="126" t="s">
        <v>203</v>
      </c>
      <c r="I8" s="126" t="s">
        <v>203</v>
      </c>
      <c r="J8" s="126" t="s">
        <v>203</v>
      </c>
      <c r="K8" s="126" t="s">
        <v>203</v>
      </c>
      <c r="L8" s="126" t="s">
        <v>203</v>
      </c>
      <c r="M8" s="126" t="s">
        <v>203</v>
      </c>
      <c r="N8" s="126" t="s">
        <v>203</v>
      </c>
      <c r="O8" s="126" t="s">
        <v>203</v>
      </c>
      <c r="P8" s="126" t="s">
        <v>203</v>
      </c>
      <c r="Q8" s="126" t="s">
        <v>203</v>
      </c>
      <c r="R8" s="126" t="s">
        <v>203</v>
      </c>
      <c r="S8" s="126" t="s">
        <v>203</v>
      </c>
      <c r="T8" s="126" t="s">
        <v>203</v>
      </c>
      <c r="U8" s="126" t="s">
        <v>203</v>
      </c>
      <c r="V8" s="126" t="s">
        <v>203</v>
      </c>
      <c r="W8" s="126" t="s">
        <v>203</v>
      </c>
      <c r="X8" s="126" t="s">
        <v>203</v>
      </c>
      <c r="Y8" s="126" t="s">
        <v>203</v>
      </c>
      <c r="Z8" s="126" t="s">
        <v>203</v>
      </c>
      <c r="AA8" s="126" t="s">
        <v>203</v>
      </c>
      <c r="AB8" s="126" t="s">
        <v>203</v>
      </c>
      <c r="AC8" s="126" t="s">
        <v>203</v>
      </c>
      <c r="AD8" s="126" t="s">
        <v>203</v>
      </c>
      <c r="AE8" s="126" t="s">
        <v>203</v>
      </c>
      <c r="AF8" s="126" t="s">
        <v>203</v>
      </c>
      <c r="AG8" s="13">
        <f t="shared" si="2"/>
        <v>100</v>
      </c>
      <c r="AH8" s="91">
        <f t="shared" si="3"/>
        <v>100</v>
      </c>
    </row>
    <row r="9" spans="1:36" x14ac:dyDescent="0.2">
      <c r="A9" s="56" t="s">
        <v>0</v>
      </c>
      <c r="B9" s="126">
        <v>77</v>
      </c>
      <c r="C9" s="126">
        <v>81</v>
      </c>
      <c r="D9" s="126">
        <v>83</v>
      </c>
      <c r="E9" s="126">
        <v>80</v>
      </c>
      <c r="F9" s="126">
        <v>78</v>
      </c>
      <c r="G9" s="126">
        <v>81</v>
      </c>
      <c r="H9" s="126">
        <v>75</v>
      </c>
      <c r="I9" s="126">
        <v>68</v>
      </c>
      <c r="J9" s="126">
        <v>66</v>
      </c>
      <c r="K9" s="126">
        <v>67</v>
      </c>
      <c r="L9" s="126">
        <v>72</v>
      </c>
      <c r="M9" s="126">
        <v>80</v>
      </c>
      <c r="N9" s="126">
        <v>83</v>
      </c>
      <c r="O9" s="126">
        <v>85</v>
      </c>
      <c r="P9" s="126">
        <v>85</v>
      </c>
      <c r="Q9" s="126">
        <v>84</v>
      </c>
      <c r="R9" s="126">
        <v>86</v>
      </c>
      <c r="S9" s="126">
        <v>83</v>
      </c>
      <c r="T9" s="126">
        <v>82</v>
      </c>
      <c r="U9" s="126">
        <v>83</v>
      </c>
      <c r="V9" s="126">
        <v>72</v>
      </c>
      <c r="W9" s="126">
        <v>76</v>
      </c>
      <c r="X9" s="126">
        <v>81</v>
      </c>
      <c r="Y9" s="126">
        <v>84</v>
      </c>
      <c r="Z9" s="126">
        <v>78</v>
      </c>
      <c r="AA9" s="126">
        <v>71</v>
      </c>
      <c r="AB9" s="126">
        <v>73</v>
      </c>
      <c r="AC9" s="126">
        <v>74</v>
      </c>
      <c r="AD9" s="126">
        <v>82</v>
      </c>
      <c r="AE9" s="126">
        <v>81</v>
      </c>
      <c r="AF9" s="126">
        <v>77</v>
      </c>
      <c r="AG9" s="13">
        <f t="shared" si="2"/>
        <v>86</v>
      </c>
      <c r="AH9" s="91">
        <f t="shared" si="3"/>
        <v>78.322580645161295</v>
      </c>
      <c r="AJ9" s="11" t="s">
        <v>34</v>
      </c>
    </row>
    <row r="10" spans="1:36" x14ac:dyDescent="0.2">
      <c r="A10" s="56" t="s">
        <v>219</v>
      </c>
      <c r="B10" s="126" t="s">
        <v>203</v>
      </c>
      <c r="C10" s="126" t="s">
        <v>203</v>
      </c>
      <c r="D10" s="126" t="s">
        <v>203</v>
      </c>
      <c r="E10" s="126" t="s">
        <v>203</v>
      </c>
      <c r="F10" s="126" t="s">
        <v>203</v>
      </c>
      <c r="G10" s="126" t="s">
        <v>203</v>
      </c>
      <c r="H10" s="126" t="s">
        <v>203</v>
      </c>
      <c r="I10" s="126" t="s">
        <v>203</v>
      </c>
      <c r="J10" s="126" t="s">
        <v>203</v>
      </c>
      <c r="K10" s="126" t="s">
        <v>203</v>
      </c>
      <c r="L10" s="126" t="s">
        <v>203</v>
      </c>
      <c r="M10" s="126" t="s">
        <v>203</v>
      </c>
      <c r="N10" s="126" t="s">
        <v>203</v>
      </c>
      <c r="O10" s="126" t="s">
        <v>203</v>
      </c>
      <c r="P10" s="126" t="s">
        <v>203</v>
      </c>
      <c r="Q10" s="126" t="s">
        <v>203</v>
      </c>
      <c r="R10" s="126" t="s">
        <v>203</v>
      </c>
      <c r="S10" s="126" t="s">
        <v>203</v>
      </c>
      <c r="T10" s="126" t="s">
        <v>203</v>
      </c>
      <c r="U10" s="126" t="s">
        <v>203</v>
      </c>
      <c r="V10" s="126" t="s">
        <v>203</v>
      </c>
      <c r="W10" s="126" t="s">
        <v>203</v>
      </c>
      <c r="X10" s="126" t="s">
        <v>203</v>
      </c>
      <c r="Y10" s="126" t="s">
        <v>203</v>
      </c>
      <c r="Z10" s="126" t="s">
        <v>203</v>
      </c>
      <c r="AA10" s="126">
        <v>28</v>
      </c>
      <c r="AB10" s="126" t="s">
        <v>203</v>
      </c>
      <c r="AC10" s="126">
        <v>63</v>
      </c>
      <c r="AD10" s="126">
        <v>70</v>
      </c>
      <c r="AE10" s="126">
        <v>65</v>
      </c>
      <c r="AF10" s="126" t="s">
        <v>203</v>
      </c>
      <c r="AG10" s="13">
        <f t="shared" ref="AG10" si="4">MAX(B10:AF10)</f>
        <v>70</v>
      </c>
      <c r="AH10" s="91">
        <f t="shared" ref="AH10" si="5">AVERAGE(B10:AF10)</f>
        <v>56.5</v>
      </c>
      <c r="AJ10" s="11"/>
    </row>
    <row r="11" spans="1:36" x14ac:dyDescent="0.2">
      <c r="A11" s="56" t="s">
        <v>1</v>
      </c>
      <c r="B11" s="126">
        <v>91</v>
      </c>
      <c r="C11" s="126">
        <v>93</v>
      </c>
      <c r="D11" s="126">
        <v>86</v>
      </c>
      <c r="E11" s="126">
        <v>74</v>
      </c>
      <c r="F11" s="126">
        <v>78</v>
      </c>
      <c r="G11" s="126">
        <v>85</v>
      </c>
      <c r="H11" s="126">
        <v>83</v>
      </c>
      <c r="I11" s="126" t="s">
        <v>203</v>
      </c>
      <c r="J11" s="126" t="s">
        <v>203</v>
      </c>
      <c r="K11" s="126" t="s">
        <v>203</v>
      </c>
      <c r="L11" s="126" t="s">
        <v>203</v>
      </c>
      <c r="M11" s="126" t="s">
        <v>203</v>
      </c>
      <c r="N11" s="126" t="s">
        <v>203</v>
      </c>
      <c r="O11" s="126" t="s">
        <v>203</v>
      </c>
      <c r="P11" s="126" t="s">
        <v>203</v>
      </c>
      <c r="Q11" s="126" t="s">
        <v>203</v>
      </c>
      <c r="R11" s="126" t="s">
        <v>203</v>
      </c>
      <c r="S11" s="126" t="s">
        <v>203</v>
      </c>
      <c r="T11" s="126" t="s">
        <v>203</v>
      </c>
      <c r="U11" s="126" t="s">
        <v>203</v>
      </c>
      <c r="V11" s="126" t="s">
        <v>203</v>
      </c>
      <c r="W11" s="126" t="s">
        <v>203</v>
      </c>
      <c r="X11" s="126" t="s">
        <v>203</v>
      </c>
      <c r="Y11" s="126" t="s">
        <v>203</v>
      </c>
      <c r="Z11" s="126" t="s">
        <v>203</v>
      </c>
      <c r="AA11" s="126" t="s">
        <v>203</v>
      </c>
      <c r="AB11" s="126" t="s">
        <v>203</v>
      </c>
      <c r="AC11" s="126" t="s">
        <v>203</v>
      </c>
      <c r="AD11" s="126" t="s">
        <v>203</v>
      </c>
      <c r="AE11" s="126" t="s">
        <v>203</v>
      </c>
      <c r="AF11" s="126" t="s">
        <v>203</v>
      </c>
      <c r="AG11" s="13">
        <f t="shared" si="2"/>
        <v>93</v>
      </c>
      <c r="AH11" s="91">
        <f t="shared" si="3"/>
        <v>84.285714285714292</v>
      </c>
      <c r="AJ11" t="s">
        <v>34</v>
      </c>
    </row>
    <row r="12" spans="1:36" x14ac:dyDescent="0.2">
      <c r="A12" s="56" t="s">
        <v>31</v>
      </c>
      <c r="B12" s="126">
        <v>99</v>
      </c>
      <c r="C12" s="126">
        <v>99</v>
      </c>
      <c r="D12" s="126">
        <v>97</v>
      </c>
      <c r="E12" s="126">
        <v>92</v>
      </c>
      <c r="F12" s="126">
        <v>92</v>
      </c>
      <c r="G12" s="126">
        <v>95</v>
      </c>
      <c r="H12" s="126">
        <v>94</v>
      </c>
      <c r="I12" s="126">
        <v>84</v>
      </c>
      <c r="J12" s="126">
        <v>75</v>
      </c>
      <c r="K12" s="126">
        <v>85</v>
      </c>
      <c r="L12" s="126">
        <v>76</v>
      </c>
      <c r="M12" s="126">
        <v>99</v>
      </c>
      <c r="N12" s="126">
        <v>99</v>
      </c>
      <c r="O12" s="126">
        <v>100</v>
      </c>
      <c r="P12" s="126">
        <v>99</v>
      </c>
      <c r="Q12" s="126">
        <v>99</v>
      </c>
      <c r="R12" s="126">
        <v>99</v>
      </c>
      <c r="S12" s="126">
        <v>100</v>
      </c>
      <c r="T12" s="126">
        <v>99</v>
      </c>
      <c r="U12" s="126">
        <v>100</v>
      </c>
      <c r="V12" s="126">
        <v>99</v>
      </c>
      <c r="W12" s="126">
        <v>99</v>
      </c>
      <c r="X12" s="126">
        <v>100</v>
      </c>
      <c r="Y12" s="126">
        <v>100</v>
      </c>
      <c r="Z12" s="126">
        <v>94</v>
      </c>
      <c r="AA12" s="126">
        <v>77</v>
      </c>
      <c r="AB12" s="126">
        <v>78</v>
      </c>
      <c r="AC12" s="126">
        <v>89</v>
      </c>
      <c r="AD12" s="126">
        <v>99</v>
      </c>
      <c r="AE12" s="126">
        <v>99</v>
      </c>
      <c r="AF12" s="126">
        <v>95</v>
      </c>
      <c r="AG12" s="13">
        <f t="shared" si="2"/>
        <v>100</v>
      </c>
      <c r="AH12" s="91">
        <f t="shared" si="3"/>
        <v>93.903225806451616</v>
      </c>
    </row>
    <row r="13" spans="1:36" x14ac:dyDescent="0.2">
      <c r="A13" s="56" t="s">
        <v>2</v>
      </c>
      <c r="B13" s="126">
        <v>97</v>
      </c>
      <c r="C13" s="126">
        <v>94</v>
      </c>
      <c r="D13" s="126">
        <v>98</v>
      </c>
      <c r="E13" s="126">
        <v>97</v>
      </c>
      <c r="F13" s="126">
        <v>94</v>
      </c>
      <c r="G13" s="126">
        <v>89</v>
      </c>
      <c r="H13" s="126">
        <v>97</v>
      </c>
      <c r="I13" s="126">
        <v>92</v>
      </c>
      <c r="J13" s="126">
        <v>91</v>
      </c>
      <c r="K13" s="126">
        <v>93</v>
      </c>
      <c r="L13" s="126">
        <v>91</v>
      </c>
      <c r="M13" s="126">
        <v>97</v>
      </c>
      <c r="N13" s="126">
        <v>97</v>
      </c>
      <c r="O13" s="126">
        <v>98</v>
      </c>
      <c r="P13" s="126">
        <v>98</v>
      </c>
      <c r="Q13" s="126">
        <v>96</v>
      </c>
      <c r="R13" s="126">
        <v>98</v>
      </c>
      <c r="S13" s="126">
        <v>98</v>
      </c>
      <c r="T13" s="126">
        <v>98</v>
      </c>
      <c r="U13" s="126">
        <v>98</v>
      </c>
      <c r="V13" s="126">
        <v>97</v>
      </c>
      <c r="W13" s="126">
        <v>95</v>
      </c>
      <c r="X13" s="126">
        <v>96</v>
      </c>
      <c r="Y13" s="126">
        <v>98</v>
      </c>
      <c r="Z13" s="126">
        <v>97</v>
      </c>
      <c r="AA13" s="126">
        <v>97</v>
      </c>
      <c r="AB13" s="126">
        <v>97</v>
      </c>
      <c r="AC13" s="126">
        <v>97</v>
      </c>
      <c r="AD13" s="126">
        <v>96</v>
      </c>
      <c r="AE13" s="126">
        <v>98</v>
      </c>
      <c r="AF13" s="126">
        <v>97</v>
      </c>
      <c r="AG13" s="13">
        <f t="shared" si="2"/>
        <v>98</v>
      </c>
      <c r="AH13" s="91">
        <f t="shared" si="3"/>
        <v>96</v>
      </c>
    </row>
    <row r="14" spans="1:36" x14ac:dyDescent="0.2">
      <c r="A14" s="56" t="s">
        <v>148</v>
      </c>
      <c r="B14" s="126" t="s">
        <v>203</v>
      </c>
      <c r="C14" s="126" t="s">
        <v>203</v>
      </c>
      <c r="D14" s="126" t="s">
        <v>203</v>
      </c>
      <c r="E14" s="126" t="s">
        <v>203</v>
      </c>
      <c r="F14" s="126" t="s">
        <v>203</v>
      </c>
      <c r="G14" s="126" t="s">
        <v>203</v>
      </c>
      <c r="H14" s="126" t="s">
        <v>203</v>
      </c>
      <c r="I14" s="126" t="s">
        <v>203</v>
      </c>
      <c r="J14" s="126">
        <v>41</v>
      </c>
      <c r="K14" s="126">
        <v>82</v>
      </c>
      <c r="L14" s="126">
        <v>76</v>
      </c>
      <c r="M14" s="126">
        <v>65</v>
      </c>
      <c r="N14" s="126">
        <v>85</v>
      </c>
      <c r="O14" s="126">
        <v>95</v>
      </c>
      <c r="P14" s="126">
        <v>94</v>
      </c>
      <c r="Q14" s="126">
        <v>87</v>
      </c>
      <c r="R14" s="126">
        <v>85</v>
      </c>
      <c r="S14" s="126">
        <v>84</v>
      </c>
      <c r="T14" s="126">
        <v>90</v>
      </c>
      <c r="U14" s="126">
        <v>69</v>
      </c>
      <c r="V14" s="126">
        <v>92</v>
      </c>
      <c r="W14" s="126">
        <v>95</v>
      </c>
      <c r="X14" s="126">
        <v>84</v>
      </c>
      <c r="Y14" s="126">
        <v>77</v>
      </c>
      <c r="Z14" s="126">
        <v>80</v>
      </c>
      <c r="AA14" s="126">
        <v>88</v>
      </c>
      <c r="AB14" s="126">
        <v>97</v>
      </c>
      <c r="AC14" s="126">
        <v>72</v>
      </c>
      <c r="AD14" s="126">
        <v>67</v>
      </c>
      <c r="AE14" s="126" t="s">
        <v>203</v>
      </c>
      <c r="AF14" s="126" t="s">
        <v>203</v>
      </c>
      <c r="AG14" s="13">
        <f t="shared" si="2"/>
        <v>97</v>
      </c>
      <c r="AH14" s="91">
        <f t="shared" si="3"/>
        <v>81.19047619047619</v>
      </c>
      <c r="AI14" s="11" t="s">
        <v>34</v>
      </c>
    </row>
    <row r="15" spans="1:36" x14ac:dyDescent="0.2">
      <c r="A15" s="56" t="s">
        <v>3</v>
      </c>
      <c r="B15" s="126">
        <v>88</v>
      </c>
      <c r="C15" s="126">
        <v>85</v>
      </c>
      <c r="D15" s="126">
        <v>81</v>
      </c>
      <c r="E15" s="126">
        <v>72</v>
      </c>
      <c r="F15" s="126">
        <v>87</v>
      </c>
      <c r="G15" s="126">
        <v>74</v>
      </c>
      <c r="H15" s="126">
        <v>80</v>
      </c>
      <c r="I15" s="126">
        <v>76</v>
      </c>
      <c r="J15" s="126">
        <v>72</v>
      </c>
      <c r="K15" s="126">
        <v>74</v>
      </c>
      <c r="L15" s="126">
        <v>65</v>
      </c>
      <c r="M15" s="126">
        <v>81</v>
      </c>
      <c r="N15" s="126">
        <v>90</v>
      </c>
      <c r="O15" s="126">
        <v>96</v>
      </c>
      <c r="P15" s="126">
        <v>89</v>
      </c>
      <c r="Q15" s="126">
        <v>86</v>
      </c>
      <c r="R15" s="126">
        <v>86</v>
      </c>
      <c r="S15" s="126">
        <v>89</v>
      </c>
      <c r="T15" s="126">
        <v>70</v>
      </c>
      <c r="U15" s="126">
        <v>60</v>
      </c>
      <c r="V15" s="126">
        <v>87</v>
      </c>
      <c r="W15" s="126">
        <v>94</v>
      </c>
      <c r="X15" s="126">
        <v>65</v>
      </c>
      <c r="Y15" s="126">
        <v>71</v>
      </c>
      <c r="Z15" s="126">
        <v>64</v>
      </c>
      <c r="AA15" s="126">
        <v>86</v>
      </c>
      <c r="AB15" s="126">
        <v>86</v>
      </c>
      <c r="AC15" s="126">
        <v>70</v>
      </c>
      <c r="AD15" s="126">
        <v>73</v>
      </c>
      <c r="AE15" s="126">
        <v>82</v>
      </c>
      <c r="AF15" s="126">
        <v>85</v>
      </c>
      <c r="AG15" s="13">
        <f t="shared" si="2"/>
        <v>96</v>
      </c>
      <c r="AH15" s="91">
        <f t="shared" si="3"/>
        <v>79.483870967741936</v>
      </c>
      <c r="AJ15" t="s">
        <v>34</v>
      </c>
    </row>
    <row r="16" spans="1:36" x14ac:dyDescent="0.2">
      <c r="A16" s="56" t="s">
        <v>4</v>
      </c>
      <c r="B16" s="126">
        <v>68</v>
      </c>
      <c r="C16" s="126">
        <v>56</v>
      </c>
      <c r="D16" s="126">
        <v>53</v>
      </c>
      <c r="E16" s="126">
        <v>68</v>
      </c>
      <c r="F16" s="126">
        <v>56</v>
      </c>
      <c r="G16" s="126">
        <v>66</v>
      </c>
      <c r="H16" s="126">
        <v>78</v>
      </c>
      <c r="I16" s="126">
        <v>74</v>
      </c>
      <c r="J16" s="126">
        <v>72</v>
      </c>
      <c r="K16" s="126">
        <v>61</v>
      </c>
      <c r="L16" s="126">
        <v>49</v>
      </c>
      <c r="M16" s="126">
        <v>95</v>
      </c>
      <c r="N16" s="126">
        <v>93</v>
      </c>
      <c r="O16" s="126">
        <v>94</v>
      </c>
      <c r="P16" s="126">
        <v>93</v>
      </c>
      <c r="Q16" s="126">
        <v>90</v>
      </c>
      <c r="R16" s="126">
        <v>91</v>
      </c>
      <c r="S16" s="126">
        <v>87</v>
      </c>
      <c r="T16" s="126">
        <v>81</v>
      </c>
      <c r="U16" s="126">
        <v>73</v>
      </c>
      <c r="V16" s="126">
        <v>52</v>
      </c>
      <c r="W16" s="126">
        <v>72</v>
      </c>
      <c r="X16" s="126">
        <v>76</v>
      </c>
      <c r="Y16" s="126">
        <v>55</v>
      </c>
      <c r="Z16" s="126">
        <v>72</v>
      </c>
      <c r="AA16" s="126">
        <v>65</v>
      </c>
      <c r="AB16" s="126">
        <v>65</v>
      </c>
      <c r="AC16" s="126">
        <v>44</v>
      </c>
      <c r="AD16" s="126">
        <v>72</v>
      </c>
      <c r="AE16" s="126">
        <v>86</v>
      </c>
      <c r="AF16" s="126">
        <v>89</v>
      </c>
      <c r="AG16" s="13">
        <f t="shared" si="2"/>
        <v>95</v>
      </c>
      <c r="AH16" s="91">
        <f t="shared" si="3"/>
        <v>72.451612903225808</v>
      </c>
      <c r="AJ16" t="s">
        <v>34</v>
      </c>
    </row>
    <row r="17" spans="1:36" x14ac:dyDescent="0.2">
      <c r="A17" s="56" t="s">
        <v>30</v>
      </c>
      <c r="B17" s="126">
        <v>77</v>
      </c>
      <c r="C17" s="126">
        <v>74</v>
      </c>
      <c r="D17" s="126">
        <v>81</v>
      </c>
      <c r="E17" s="126">
        <v>77</v>
      </c>
      <c r="F17" s="126">
        <v>76</v>
      </c>
      <c r="G17" s="126">
        <v>74</v>
      </c>
      <c r="H17" s="126">
        <v>72</v>
      </c>
      <c r="I17" s="126">
        <v>59</v>
      </c>
      <c r="J17" s="126">
        <v>64</v>
      </c>
      <c r="K17" s="126">
        <v>68</v>
      </c>
      <c r="L17" s="126">
        <v>67</v>
      </c>
      <c r="M17" s="126">
        <v>78</v>
      </c>
      <c r="N17" s="126">
        <v>85</v>
      </c>
      <c r="O17" s="126">
        <v>84</v>
      </c>
      <c r="P17" s="126">
        <v>88</v>
      </c>
      <c r="Q17" s="126">
        <v>73</v>
      </c>
      <c r="R17" s="126">
        <v>84</v>
      </c>
      <c r="S17" s="126">
        <v>83</v>
      </c>
      <c r="T17" s="126">
        <v>83</v>
      </c>
      <c r="U17" s="126">
        <v>88</v>
      </c>
      <c r="V17" s="126">
        <v>80</v>
      </c>
      <c r="W17" s="126">
        <v>70</v>
      </c>
      <c r="X17" s="126">
        <v>79</v>
      </c>
      <c r="Y17" s="126">
        <v>80</v>
      </c>
      <c r="Z17" s="126">
        <v>76</v>
      </c>
      <c r="AA17" s="126">
        <v>80</v>
      </c>
      <c r="AB17" s="126">
        <v>72</v>
      </c>
      <c r="AC17" s="126">
        <v>75</v>
      </c>
      <c r="AD17" s="126">
        <v>79</v>
      </c>
      <c r="AE17" s="126">
        <v>80</v>
      </c>
      <c r="AF17" s="126">
        <v>81</v>
      </c>
      <c r="AG17" s="13">
        <f t="shared" si="2"/>
        <v>88</v>
      </c>
      <c r="AH17" s="91">
        <f t="shared" si="3"/>
        <v>77</v>
      </c>
      <c r="AJ17" t="s">
        <v>34</v>
      </c>
    </row>
    <row r="18" spans="1:36" x14ac:dyDescent="0.2">
      <c r="A18" s="56" t="s">
        <v>149</v>
      </c>
      <c r="B18" s="126">
        <v>90</v>
      </c>
      <c r="C18" s="126">
        <v>70</v>
      </c>
      <c r="D18" s="126">
        <v>64</v>
      </c>
      <c r="E18" s="126">
        <v>83</v>
      </c>
      <c r="F18" s="126">
        <v>79</v>
      </c>
      <c r="G18" s="126">
        <v>76</v>
      </c>
      <c r="H18" s="126">
        <v>73</v>
      </c>
      <c r="I18" s="126">
        <v>86</v>
      </c>
      <c r="J18" s="126">
        <v>80</v>
      </c>
      <c r="K18" s="126">
        <v>86</v>
      </c>
      <c r="L18" s="126">
        <v>75</v>
      </c>
      <c r="M18" s="126">
        <v>92</v>
      </c>
      <c r="N18" s="126">
        <v>98</v>
      </c>
      <c r="O18" s="126">
        <v>99</v>
      </c>
      <c r="P18" s="126">
        <v>94</v>
      </c>
      <c r="Q18" s="126">
        <v>91</v>
      </c>
      <c r="R18" s="126">
        <v>93</v>
      </c>
      <c r="S18" s="126">
        <v>97</v>
      </c>
      <c r="T18" s="126">
        <v>98</v>
      </c>
      <c r="U18" s="126">
        <v>88</v>
      </c>
      <c r="V18" s="126">
        <v>89</v>
      </c>
      <c r="W18" s="126">
        <v>85</v>
      </c>
      <c r="X18" s="126">
        <v>94</v>
      </c>
      <c r="Y18" s="126">
        <v>89</v>
      </c>
      <c r="Z18" s="126">
        <v>85</v>
      </c>
      <c r="AA18" s="126">
        <v>85</v>
      </c>
      <c r="AB18" s="126">
        <v>92</v>
      </c>
      <c r="AC18" s="126">
        <v>73</v>
      </c>
      <c r="AD18" s="126">
        <v>73</v>
      </c>
      <c r="AE18" s="126">
        <v>97</v>
      </c>
      <c r="AF18" s="126">
        <v>98</v>
      </c>
      <c r="AG18" s="13">
        <f t="shared" si="2"/>
        <v>99</v>
      </c>
      <c r="AH18" s="91">
        <f t="shared" si="3"/>
        <v>86.193548387096769</v>
      </c>
      <c r="AI18" s="11" t="s">
        <v>34</v>
      </c>
    </row>
    <row r="19" spans="1:36" x14ac:dyDescent="0.2">
      <c r="A19" s="56" t="s">
        <v>150</v>
      </c>
      <c r="B19" s="126">
        <v>85</v>
      </c>
      <c r="C19" s="126">
        <v>78</v>
      </c>
      <c r="D19" s="126">
        <v>84</v>
      </c>
      <c r="E19" s="126">
        <v>70</v>
      </c>
      <c r="F19" s="126">
        <v>70</v>
      </c>
      <c r="G19" s="126">
        <v>77</v>
      </c>
      <c r="H19" s="126">
        <v>77</v>
      </c>
      <c r="I19" s="126">
        <v>61</v>
      </c>
      <c r="J19" s="126">
        <v>66</v>
      </c>
      <c r="K19" s="126">
        <v>62</v>
      </c>
      <c r="L19" s="126">
        <v>52</v>
      </c>
      <c r="M19" s="126">
        <v>80</v>
      </c>
      <c r="N19" s="126">
        <v>86</v>
      </c>
      <c r="O19" s="126">
        <v>90</v>
      </c>
      <c r="P19" s="126">
        <v>90</v>
      </c>
      <c r="Q19" s="126">
        <v>90</v>
      </c>
      <c r="R19" s="126">
        <v>87</v>
      </c>
      <c r="S19" s="126">
        <v>86</v>
      </c>
      <c r="T19" s="126">
        <v>89</v>
      </c>
      <c r="U19" s="126">
        <v>75</v>
      </c>
      <c r="V19" s="126">
        <v>83</v>
      </c>
      <c r="W19" s="126">
        <v>78</v>
      </c>
      <c r="X19" s="126">
        <v>82</v>
      </c>
      <c r="Y19" s="126">
        <v>81</v>
      </c>
      <c r="Z19" s="126">
        <v>67</v>
      </c>
      <c r="AA19" s="126">
        <v>73</v>
      </c>
      <c r="AB19" s="126">
        <v>75</v>
      </c>
      <c r="AC19" s="126">
        <v>75</v>
      </c>
      <c r="AD19" s="126">
        <v>77</v>
      </c>
      <c r="AE19" s="126">
        <v>86</v>
      </c>
      <c r="AF19" s="126">
        <v>83</v>
      </c>
      <c r="AG19" s="13">
        <f t="shared" si="2"/>
        <v>90</v>
      </c>
      <c r="AH19" s="91">
        <f t="shared" si="3"/>
        <v>77.903225806451616</v>
      </c>
      <c r="AJ19" t="s">
        <v>34</v>
      </c>
    </row>
    <row r="20" spans="1:36" x14ac:dyDescent="0.2">
      <c r="A20" s="56" t="s">
        <v>124</v>
      </c>
      <c r="B20" s="126">
        <v>85</v>
      </c>
      <c r="C20" s="126">
        <v>77</v>
      </c>
      <c r="D20" s="126">
        <v>78</v>
      </c>
      <c r="E20" s="126">
        <v>73</v>
      </c>
      <c r="F20" s="126">
        <v>60</v>
      </c>
      <c r="G20" s="126">
        <v>70</v>
      </c>
      <c r="H20" s="126">
        <v>80</v>
      </c>
      <c r="I20" s="126">
        <v>71</v>
      </c>
      <c r="J20" s="126">
        <v>74</v>
      </c>
      <c r="K20" s="126">
        <v>56</v>
      </c>
      <c r="L20" s="126">
        <v>55</v>
      </c>
      <c r="M20" s="126">
        <v>90</v>
      </c>
      <c r="N20" s="126">
        <v>93</v>
      </c>
      <c r="O20" s="126">
        <v>95</v>
      </c>
      <c r="P20" s="126">
        <v>94</v>
      </c>
      <c r="Q20" s="126">
        <v>94</v>
      </c>
      <c r="R20" s="126">
        <v>92</v>
      </c>
      <c r="S20" s="126">
        <v>88</v>
      </c>
      <c r="T20" s="126">
        <v>88</v>
      </c>
      <c r="U20" s="126">
        <v>71</v>
      </c>
      <c r="V20" s="126">
        <v>73</v>
      </c>
      <c r="W20" s="126">
        <v>81</v>
      </c>
      <c r="X20" s="126">
        <v>86</v>
      </c>
      <c r="Y20" s="126">
        <v>79</v>
      </c>
      <c r="Z20" s="126">
        <v>72</v>
      </c>
      <c r="AA20" s="126">
        <v>71</v>
      </c>
      <c r="AB20" s="126">
        <v>76</v>
      </c>
      <c r="AC20" s="126">
        <v>78</v>
      </c>
      <c r="AD20" s="126" t="s">
        <v>203</v>
      </c>
      <c r="AE20" s="126" t="s">
        <v>203</v>
      </c>
      <c r="AF20" s="126" t="s">
        <v>203</v>
      </c>
      <c r="AG20" s="13">
        <f t="shared" si="2"/>
        <v>95</v>
      </c>
      <c r="AH20" s="91">
        <f t="shared" si="3"/>
        <v>78.571428571428569</v>
      </c>
    </row>
    <row r="21" spans="1:36" x14ac:dyDescent="0.2">
      <c r="A21" s="56" t="s">
        <v>5</v>
      </c>
      <c r="B21" s="126">
        <v>71</v>
      </c>
      <c r="C21" s="126">
        <v>90</v>
      </c>
      <c r="D21" s="126">
        <v>90</v>
      </c>
      <c r="E21" s="126">
        <v>77</v>
      </c>
      <c r="F21" s="126">
        <v>92</v>
      </c>
      <c r="G21" s="126">
        <v>89</v>
      </c>
      <c r="H21" s="126">
        <v>82</v>
      </c>
      <c r="I21" s="126">
        <v>72</v>
      </c>
      <c r="J21" s="126">
        <v>75</v>
      </c>
      <c r="K21" s="126">
        <v>84</v>
      </c>
      <c r="L21" s="126">
        <v>85</v>
      </c>
      <c r="M21" s="126">
        <v>88</v>
      </c>
      <c r="N21" s="126">
        <v>91</v>
      </c>
      <c r="O21" s="126">
        <v>92</v>
      </c>
      <c r="P21" s="126" t="s">
        <v>203</v>
      </c>
      <c r="Q21" s="126" t="s">
        <v>203</v>
      </c>
      <c r="R21" s="126" t="s">
        <v>203</v>
      </c>
      <c r="S21" s="126" t="s">
        <v>203</v>
      </c>
      <c r="T21" s="126" t="s">
        <v>203</v>
      </c>
      <c r="U21" s="126" t="s">
        <v>203</v>
      </c>
      <c r="V21" s="126">
        <v>63</v>
      </c>
      <c r="W21" s="126">
        <v>88</v>
      </c>
      <c r="X21" s="126">
        <v>80</v>
      </c>
      <c r="Y21" s="126">
        <v>83</v>
      </c>
      <c r="Z21" s="126">
        <v>60</v>
      </c>
      <c r="AA21" s="126" t="s">
        <v>203</v>
      </c>
      <c r="AB21" s="126" t="s">
        <v>203</v>
      </c>
      <c r="AC21" s="126" t="s">
        <v>203</v>
      </c>
      <c r="AD21" s="126" t="s">
        <v>203</v>
      </c>
      <c r="AE21" s="126" t="s">
        <v>203</v>
      </c>
      <c r="AF21" s="126" t="s">
        <v>203</v>
      </c>
      <c r="AG21" s="13">
        <f t="shared" si="2"/>
        <v>92</v>
      </c>
      <c r="AH21" s="91">
        <f t="shared" si="3"/>
        <v>81.684210526315795</v>
      </c>
    </row>
    <row r="22" spans="1:36" x14ac:dyDescent="0.2">
      <c r="A22" s="56" t="s">
        <v>151</v>
      </c>
      <c r="B22" s="126">
        <v>93</v>
      </c>
      <c r="C22" s="126">
        <v>92</v>
      </c>
      <c r="D22" s="126">
        <v>94</v>
      </c>
      <c r="E22" s="126">
        <v>92</v>
      </c>
      <c r="F22" s="126">
        <v>90</v>
      </c>
      <c r="G22" s="126">
        <v>88</v>
      </c>
      <c r="H22" s="126">
        <v>92</v>
      </c>
      <c r="I22" s="126">
        <v>80</v>
      </c>
      <c r="J22" s="126">
        <v>75</v>
      </c>
      <c r="K22" s="126">
        <v>85</v>
      </c>
      <c r="L22" s="126">
        <v>86</v>
      </c>
      <c r="M22" s="126">
        <v>91</v>
      </c>
      <c r="N22" s="126">
        <v>94</v>
      </c>
      <c r="O22" s="126">
        <v>95</v>
      </c>
      <c r="P22" s="126">
        <v>95</v>
      </c>
      <c r="Q22" s="126">
        <v>94</v>
      </c>
      <c r="R22" s="126">
        <v>96</v>
      </c>
      <c r="S22" s="126">
        <v>96</v>
      </c>
      <c r="T22" s="126">
        <v>94</v>
      </c>
      <c r="U22" s="126">
        <v>95</v>
      </c>
      <c r="V22" s="126">
        <v>92</v>
      </c>
      <c r="W22" s="126">
        <v>92</v>
      </c>
      <c r="X22" s="126">
        <v>93</v>
      </c>
      <c r="Y22" s="126">
        <v>92</v>
      </c>
      <c r="Z22" s="126">
        <v>91</v>
      </c>
      <c r="AA22" s="126">
        <v>92</v>
      </c>
      <c r="AB22" s="126">
        <v>92</v>
      </c>
      <c r="AC22" s="126">
        <v>92</v>
      </c>
      <c r="AD22" s="126">
        <v>93</v>
      </c>
      <c r="AE22" s="126">
        <v>93</v>
      </c>
      <c r="AF22" s="126">
        <v>93</v>
      </c>
      <c r="AG22" s="13">
        <f t="shared" si="2"/>
        <v>96</v>
      </c>
      <c r="AH22" s="91">
        <f t="shared" si="3"/>
        <v>91.354838709677423</v>
      </c>
    </row>
    <row r="23" spans="1:36" x14ac:dyDescent="0.2">
      <c r="A23" s="56" t="s">
        <v>6</v>
      </c>
      <c r="B23" s="126">
        <v>74</v>
      </c>
      <c r="C23" s="126">
        <v>58</v>
      </c>
      <c r="D23" s="126">
        <v>60</v>
      </c>
      <c r="E23" s="126">
        <v>72</v>
      </c>
      <c r="F23" s="126">
        <v>71</v>
      </c>
      <c r="G23" s="126">
        <v>75</v>
      </c>
      <c r="H23" s="126">
        <v>65</v>
      </c>
      <c r="I23" s="126">
        <v>76</v>
      </c>
      <c r="J23" s="126">
        <v>65</v>
      </c>
      <c r="K23" s="126">
        <v>62</v>
      </c>
      <c r="L23" s="126">
        <v>54</v>
      </c>
      <c r="M23" s="126">
        <v>91</v>
      </c>
      <c r="N23" s="126">
        <v>96</v>
      </c>
      <c r="O23" s="126">
        <v>96</v>
      </c>
      <c r="P23" s="126">
        <v>94</v>
      </c>
      <c r="Q23" s="126">
        <v>90</v>
      </c>
      <c r="R23" s="126">
        <v>85</v>
      </c>
      <c r="S23" s="126">
        <v>94</v>
      </c>
      <c r="T23" s="126">
        <v>95</v>
      </c>
      <c r="U23" s="126">
        <v>87</v>
      </c>
      <c r="V23" s="126">
        <v>70</v>
      </c>
      <c r="W23" s="126">
        <v>73</v>
      </c>
      <c r="X23" s="126">
        <v>78</v>
      </c>
      <c r="Y23" s="126">
        <v>83</v>
      </c>
      <c r="Z23" s="126">
        <v>77</v>
      </c>
      <c r="AA23" s="126">
        <v>72</v>
      </c>
      <c r="AB23" s="126">
        <v>67</v>
      </c>
      <c r="AC23" s="126">
        <v>41</v>
      </c>
      <c r="AD23" s="126">
        <v>53</v>
      </c>
      <c r="AE23" s="126">
        <v>93</v>
      </c>
      <c r="AF23" s="126">
        <v>93</v>
      </c>
      <c r="AG23" s="13">
        <f t="shared" si="2"/>
        <v>96</v>
      </c>
      <c r="AH23" s="91">
        <f t="shared" si="3"/>
        <v>76.129032258064512</v>
      </c>
      <c r="AI23" s="11" t="s">
        <v>34</v>
      </c>
      <c r="AJ23" t="s">
        <v>34</v>
      </c>
    </row>
    <row r="24" spans="1:36" x14ac:dyDescent="0.2">
      <c r="A24" s="56" t="s">
        <v>7</v>
      </c>
      <c r="B24" s="126">
        <v>88</v>
      </c>
      <c r="C24" s="126" t="s">
        <v>203</v>
      </c>
      <c r="D24" s="126" t="s">
        <v>203</v>
      </c>
      <c r="E24" s="126" t="s">
        <v>203</v>
      </c>
      <c r="F24" s="126" t="s">
        <v>203</v>
      </c>
      <c r="G24" s="126" t="s">
        <v>203</v>
      </c>
      <c r="H24" s="126" t="s">
        <v>203</v>
      </c>
      <c r="I24" s="126" t="s">
        <v>203</v>
      </c>
      <c r="J24" s="126" t="s">
        <v>203</v>
      </c>
      <c r="K24" s="126" t="s">
        <v>203</v>
      </c>
      <c r="L24" s="126" t="s">
        <v>203</v>
      </c>
      <c r="M24" s="126" t="s">
        <v>203</v>
      </c>
      <c r="N24" s="126" t="s">
        <v>203</v>
      </c>
      <c r="O24" s="126" t="s">
        <v>203</v>
      </c>
      <c r="P24" s="126" t="s">
        <v>203</v>
      </c>
      <c r="Q24" s="126" t="s">
        <v>203</v>
      </c>
      <c r="R24" s="126" t="s">
        <v>203</v>
      </c>
      <c r="S24" s="126" t="s">
        <v>203</v>
      </c>
      <c r="T24" s="126" t="s">
        <v>203</v>
      </c>
      <c r="U24" s="126" t="s">
        <v>203</v>
      </c>
      <c r="V24" s="126" t="s">
        <v>203</v>
      </c>
      <c r="W24" s="126" t="s">
        <v>203</v>
      </c>
      <c r="X24" s="126" t="s">
        <v>203</v>
      </c>
      <c r="Y24" s="126" t="s">
        <v>203</v>
      </c>
      <c r="Z24" s="126" t="s">
        <v>203</v>
      </c>
      <c r="AA24" s="126" t="s">
        <v>203</v>
      </c>
      <c r="AB24" s="126" t="s">
        <v>203</v>
      </c>
      <c r="AC24" s="126" t="s">
        <v>203</v>
      </c>
      <c r="AD24" s="126" t="s">
        <v>203</v>
      </c>
      <c r="AE24" s="126" t="s">
        <v>203</v>
      </c>
      <c r="AF24" s="126" t="s">
        <v>203</v>
      </c>
      <c r="AG24" s="13">
        <f t="shared" si="2"/>
        <v>88</v>
      </c>
      <c r="AH24" s="91">
        <f t="shared" si="3"/>
        <v>88</v>
      </c>
    </row>
    <row r="25" spans="1:36" x14ac:dyDescent="0.2">
      <c r="A25" s="56" t="s">
        <v>152</v>
      </c>
      <c r="B25" s="126">
        <v>99</v>
      </c>
      <c r="C25" s="126">
        <v>93</v>
      </c>
      <c r="D25" s="126">
        <v>99</v>
      </c>
      <c r="E25" s="126">
        <v>81</v>
      </c>
      <c r="F25" s="126">
        <v>79</v>
      </c>
      <c r="G25" s="126">
        <v>87</v>
      </c>
      <c r="H25" s="126">
        <v>88</v>
      </c>
      <c r="I25" s="126">
        <v>71</v>
      </c>
      <c r="J25" s="126">
        <v>72</v>
      </c>
      <c r="K25" s="126">
        <v>76</v>
      </c>
      <c r="L25" s="126">
        <v>74</v>
      </c>
      <c r="M25" s="126">
        <v>98</v>
      </c>
      <c r="N25" s="126">
        <v>99</v>
      </c>
      <c r="O25" s="126">
        <v>99</v>
      </c>
      <c r="P25" s="126">
        <v>99</v>
      </c>
      <c r="Q25" s="126">
        <v>100</v>
      </c>
      <c r="R25" s="126">
        <v>99</v>
      </c>
      <c r="S25" s="126">
        <v>99</v>
      </c>
      <c r="T25" s="126">
        <v>99</v>
      </c>
      <c r="U25" s="126">
        <v>97</v>
      </c>
      <c r="V25" s="126">
        <v>98</v>
      </c>
      <c r="W25" s="126">
        <v>85</v>
      </c>
      <c r="X25" s="126">
        <v>92</v>
      </c>
      <c r="Y25" s="126">
        <v>100</v>
      </c>
      <c r="Z25" s="126">
        <v>96</v>
      </c>
      <c r="AA25" s="126">
        <v>98</v>
      </c>
      <c r="AB25" s="126">
        <v>86</v>
      </c>
      <c r="AC25" s="126">
        <v>86</v>
      </c>
      <c r="AD25" s="126">
        <v>100</v>
      </c>
      <c r="AE25" s="126">
        <v>100</v>
      </c>
      <c r="AF25" s="126">
        <v>98</v>
      </c>
      <c r="AG25" s="13">
        <f t="shared" si="2"/>
        <v>100</v>
      </c>
      <c r="AH25" s="91">
        <f t="shared" si="3"/>
        <v>91.838709677419359</v>
      </c>
      <c r="AJ25" s="11" t="s">
        <v>34</v>
      </c>
    </row>
    <row r="26" spans="1:36" x14ac:dyDescent="0.2">
      <c r="A26" s="56" t="s">
        <v>8</v>
      </c>
      <c r="B26" s="126">
        <v>98</v>
      </c>
      <c r="C26" s="126">
        <v>94</v>
      </c>
      <c r="D26" s="126">
        <v>96</v>
      </c>
      <c r="E26" s="126">
        <v>89</v>
      </c>
      <c r="F26" s="126">
        <v>95</v>
      </c>
      <c r="G26" s="126">
        <v>92</v>
      </c>
      <c r="H26" s="126">
        <v>83</v>
      </c>
      <c r="I26" s="126">
        <v>71</v>
      </c>
      <c r="J26" s="126">
        <v>93</v>
      </c>
      <c r="K26" s="126">
        <v>90</v>
      </c>
      <c r="L26" s="126">
        <v>89</v>
      </c>
      <c r="M26" s="126">
        <v>93</v>
      </c>
      <c r="N26" s="126">
        <v>96</v>
      </c>
      <c r="O26" s="126">
        <v>98</v>
      </c>
      <c r="P26" s="126">
        <v>97</v>
      </c>
      <c r="Q26" s="126">
        <v>97</v>
      </c>
      <c r="R26" s="126">
        <v>95</v>
      </c>
      <c r="S26" s="126">
        <v>93</v>
      </c>
      <c r="T26" s="126">
        <v>98</v>
      </c>
      <c r="U26" s="126">
        <v>88</v>
      </c>
      <c r="V26" s="126">
        <v>97</v>
      </c>
      <c r="W26" s="126">
        <v>92</v>
      </c>
      <c r="X26" s="126">
        <v>95</v>
      </c>
      <c r="Y26" s="126">
        <v>96</v>
      </c>
      <c r="Z26" s="126">
        <v>95</v>
      </c>
      <c r="AA26" s="126">
        <v>96</v>
      </c>
      <c r="AB26" s="126">
        <v>92</v>
      </c>
      <c r="AC26" s="126">
        <v>95</v>
      </c>
      <c r="AD26" s="126">
        <v>89</v>
      </c>
      <c r="AE26" s="126">
        <v>97</v>
      </c>
      <c r="AF26" s="126">
        <v>97</v>
      </c>
      <c r="AG26" s="13">
        <f t="shared" si="2"/>
        <v>98</v>
      </c>
      <c r="AH26" s="91">
        <f t="shared" si="3"/>
        <v>93.096774193548384</v>
      </c>
    </row>
    <row r="27" spans="1:36" x14ac:dyDescent="0.2">
      <c r="A27" s="56" t="s">
        <v>137</v>
      </c>
      <c r="B27" s="126">
        <v>100</v>
      </c>
      <c r="C27" s="126">
        <v>100</v>
      </c>
      <c r="D27" s="126">
        <v>100</v>
      </c>
      <c r="E27" s="126">
        <v>100</v>
      </c>
      <c r="F27" s="126">
        <v>100</v>
      </c>
      <c r="G27" s="126">
        <v>100</v>
      </c>
      <c r="H27" s="126">
        <v>100</v>
      </c>
      <c r="I27" s="126">
        <v>82</v>
      </c>
      <c r="J27" s="126">
        <v>89</v>
      </c>
      <c r="K27" s="126">
        <v>93</v>
      </c>
      <c r="L27" s="126">
        <v>95</v>
      </c>
      <c r="M27" s="126">
        <v>100</v>
      </c>
      <c r="N27" s="126">
        <v>100</v>
      </c>
      <c r="O27" s="126">
        <v>100</v>
      </c>
      <c r="P27" s="126">
        <v>100</v>
      </c>
      <c r="Q27" s="126">
        <v>100</v>
      </c>
      <c r="R27" s="126">
        <v>100</v>
      </c>
      <c r="S27" s="126">
        <v>100</v>
      </c>
      <c r="T27" s="126">
        <v>100</v>
      </c>
      <c r="U27" s="126">
        <v>88</v>
      </c>
      <c r="V27" s="126">
        <v>100</v>
      </c>
      <c r="W27" s="126">
        <v>100</v>
      </c>
      <c r="X27" s="126">
        <v>100</v>
      </c>
      <c r="Y27" s="126">
        <v>100</v>
      </c>
      <c r="Z27" s="126">
        <v>100</v>
      </c>
      <c r="AA27" s="126">
        <v>100</v>
      </c>
      <c r="AB27" s="126">
        <v>100</v>
      </c>
      <c r="AC27" s="126">
        <v>100</v>
      </c>
      <c r="AD27" s="126">
        <v>100</v>
      </c>
      <c r="AE27" s="126">
        <v>100</v>
      </c>
      <c r="AF27" s="126">
        <v>100</v>
      </c>
      <c r="AG27" s="13">
        <f t="shared" si="2"/>
        <v>100</v>
      </c>
      <c r="AH27" s="91">
        <f t="shared" si="3"/>
        <v>98.290322580645167</v>
      </c>
    </row>
    <row r="28" spans="1:36" x14ac:dyDescent="0.2">
      <c r="A28" s="56" t="s">
        <v>20</v>
      </c>
      <c r="B28" s="126">
        <v>84</v>
      </c>
      <c r="C28" s="126">
        <v>81</v>
      </c>
      <c r="D28" s="126">
        <v>91</v>
      </c>
      <c r="E28" s="126">
        <v>76</v>
      </c>
      <c r="F28" s="126">
        <v>83</v>
      </c>
      <c r="G28" s="126">
        <v>74</v>
      </c>
      <c r="H28" s="126">
        <v>81</v>
      </c>
      <c r="I28" s="126">
        <v>72</v>
      </c>
      <c r="J28" s="126">
        <v>76</v>
      </c>
      <c r="K28" s="126">
        <v>61</v>
      </c>
      <c r="L28" s="126">
        <v>56</v>
      </c>
      <c r="M28" s="126">
        <v>88</v>
      </c>
      <c r="N28" s="126">
        <v>91</v>
      </c>
      <c r="O28" s="126">
        <v>93</v>
      </c>
      <c r="P28" s="126">
        <v>94</v>
      </c>
      <c r="Q28" s="126">
        <v>93</v>
      </c>
      <c r="R28" s="126">
        <v>90</v>
      </c>
      <c r="S28" s="126">
        <v>91</v>
      </c>
      <c r="T28" s="126">
        <v>91</v>
      </c>
      <c r="U28" s="126">
        <v>92</v>
      </c>
      <c r="V28" s="126">
        <v>83</v>
      </c>
      <c r="W28" s="126">
        <v>68</v>
      </c>
      <c r="X28" s="126">
        <v>91</v>
      </c>
      <c r="Y28" s="126">
        <v>91</v>
      </c>
      <c r="Z28" s="126">
        <v>73</v>
      </c>
      <c r="AA28" s="126">
        <v>75</v>
      </c>
      <c r="AB28" s="126">
        <v>76</v>
      </c>
      <c r="AC28" s="126">
        <v>76</v>
      </c>
      <c r="AD28" s="126">
        <v>73</v>
      </c>
      <c r="AE28" s="126">
        <v>91</v>
      </c>
      <c r="AF28" s="126">
        <v>91</v>
      </c>
      <c r="AG28" s="13">
        <f t="shared" si="2"/>
        <v>94</v>
      </c>
      <c r="AH28" s="91">
        <f t="shared" si="3"/>
        <v>82.129032258064512</v>
      </c>
      <c r="AJ28" t="s">
        <v>34</v>
      </c>
    </row>
    <row r="29" spans="1:36" x14ac:dyDescent="0.2">
      <c r="A29" s="56" t="s">
        <v>9</v>
      </c>
      <c r="B29" s="126">
        <v>90</v>
      </c>
      <c r="C29" s="126">
        <v>83</v>
      </c>
      <c r="D29" s="126">
        <v>89</v>
      </c>
      <c r="E29" s="126">
        <v>69</v>
      </c>
      <c r="F29" s="126">
        <v>65</v>
      </c>
      <c r="G29" s="126">
        <v>85</v>
      </c>
      <c r="H29" s="126">
        <v>86</v>
      </c>
      <c r="I29" s="126">
        <v>68</v>
      </c>
      <c r="J29" s="126">
        <v>68</v>
      </c>
      <c r="K29" s="126">
        <v>57</v>
      </c>
      <c r="L29" s="126">
        <v>57</v>
      </c>
      <c r="M29" s="126">
        <v>81</v>
      </c>
      <c r="N29" s="126">
        <v>85</v>
      </c>
      <c r="O29" s="126">
        <v>94</v>
      </c>
      <c r="P29" s="126">
        <v>94</v>
      </c>
      <c r="Q29" s="126">
        <v>94</v>
      </c>
      <c r="R29" s="126">
        <v>94</v>
      </c>
      <c r="S29" s="126">
        <v>94</v>
      </c>
      <c r="T29" s="126">
        <v>93</v>
      </c>
      <c r="U29" s="126">
        <v>76</v>
      </c>
      <c r="V29" s="126">
        <v>79</v>
      </c>
      <c r="W29" s="126">
        <v>80</v>
      </c>
      <c r="X29" s="126">
        <v>72</v>
      </c>
      <c r="Y29" s="126">
        <v>82</v>
      </c>
      <c r="Z29" s="126">
        <v>72</v>
      </c>
      <c r="AA29" s="126">
        <v>75</v>
      </c>
      <c r="AB29" s="126">
        <v>65</v>
      </c>
      <c r="AC29" s="126">
        <v>75</v>
      </c>
      <c r="AD29" s="126">
        <v>93</v>
      </c>
      <c r="AE29" s="126">
        <v>93</v>
      </c>
      <c r="AF29" s="126">
        <v>92</v>
      </c>
      <c r="AG29" s="13">
        <f>MAX(B29:AF29)</f>
        <v>94</v>
      </c>
      <c r="AH29" s="91">
        <f>AVERAGE(B29:AF29)</f>
        <v>80.645161290322577</v>
      </c>
    </row>
    <row r="30" spans="1:36" s="5" customFormat="1" ht="17.100000000000001" customHeight="1" x14ac:dyDescent="0.2">
      <c r="A30" s="57" t="s">
        <v>22</v>
      </c>
      <c r="B30" s="12">
        <f t="shared" ref="B30:AG30" si="6">MAX(B5:B29)</f>
        <v>100</v>
      </c>
      <c r="C30" s="12">
        <f t="shared" si="6"/>
        <v>100</v>
      </c>
      <c r="D30" s="12">
        <f t="shared" si="6"/>
        <v>100</v>
      </c>
      <c r="E30" s="12">
        <f t="shared" si="6"/>
        <v>100</v>
      </c>
      <c r="F30" s="12">
        <f t="shared" si="6"/>
        <v>100</v>
      </c>
      <c r="G30" s="12">
        <f t="shared" si="6"/>
        <v>100</v>
      </c>
      <c r="H30" s="12">
        <f t="shared" si="6"/>
        <v>100</v>
      </c>
      <c r="I30" s="12">
        <f t="shared" si="6"/>
        <v>92</v>
      </c>
      <c r="J30" s="12">
        <f t="shared" si="6"/>
        <v>93</v>
      </c>
      <c r="K30" s="12">
        <f t="shared" si="6"/>
        <v>93</v>
      </c>
      <c r="L30" s="12">
        <f t="shared" si="6"/>
        <v>95</v>
      </c>
      <c r="M30" s="12">
        <f t="shared" si="6"/>
        <v>100</v>
      </c>
      <c r="N30" s="12">
        <f t="shared" si="6"/>
        <v>100</v>
      </c>
      <c r="O30" s="12">
        <f t="shared" si="6"/>
        <v>100</v>
      </c>
      <c r="P30" s="12">
        <f t="shared" si="6"/>
        <v>100</v>
      </c>
      <c r="Q30" s="12">
        <f t="shared" si="6"/>
        <v>100</v>
      </c>
      <c r="R30" s="12">
        <f t="shared" si="6"/>
        <v>100</v>
      </c>
      <c r="S30" s="12">
        <f t="shared" si="6"/>
        <v>100</v>
      </c>
      <c r="T30" s="12">
        <f t="shared" si="6"/>
        <v>100</v>
      </c>
      <c r="U30" s="12">
        <f t="shared" si="6"/>
        <v>100</v>
      </c>
      <c r="V30" s="12">
        <f t="shared" si="6"/>
        <v>100</v>
      </c>
      <c r="W30" s="12">
        <f t="shared" si="6"/>
        <v>100</v>
      </c>
      <c r="X30" s="12">
        <f t="shared" si="6"/>
        <v>100</v>
      </c>
      <c r="Y30" s="12">
        <f t="shared" si="6"/>
        <v>100</v>
      </c>
      <c r="Z30" s="12">
        <f t="shared" si="6"/>
        <v>100</v>
      </c>
      <c r="AA30" s="12">
        <f t="shared" si="6"/>
        <v>100</v>
      </c>
      <c r="AB30" s="12">
        <f t="shared" si="6"/>
        <v>100</v>
      </c>
      <c r="AC30" s="12">
        <f t="shared" si="6"/>
        <v>100</v>
      </c>
      <c r="AD30" s="12">
        <f t="shared" si="6"/>
        <v>100</v>
      </c>
      <c r="AE30" s="12">
        <f t="shared" si="6"/>
        <v>100</v>
      </c>
      <c r="AF30" s="12">
        <f t="shared" si="6"/>
        <v>100</v>
      </c>
      <c r="AG30" s="13">
        <f t="shared" si="6"/>
        <v>100</v>
      </c>
      <c r="AH30" s="91">
        <f>AVERAGE(AH5:AH29)</f>
        <v>83.383877288529234</v>
      </c>
      <c r="AJ30" s="5" t="s">
        <v>34</v>
      </c>
    </row>
    <row r="31" spans="1:36" x14ac:dyDescent="0.2">
      <c r="A31" s="45"/>
      <c r="B31" s="46"/>
      <c r="C31" s="46"/>
      <c r="D31" s="46" t="s">
        <v>85</v>
      </c>
      <c r="E31" s="46"/>
      <c r="F31" s="46"/>
      <c r="G31" s="46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53"/>
      <c r="AE31" s="59" t="s">
        <v>34</v>
      </c>
      <c r="AF31" s="59"/>
      <c r="AG31" s="50"/>
      <c r="AH31" s="52"/>
    </row>
    <row r="32" spans="1:36" x14ac:dyDescent="0.2">
      <c r="A32" s="45"/>
      <c r="B32" s="47" t="s">
        <v>86</v>
      </c>
      <c r="C32" s="47"/>
      <c r="D32" s="47"/>
      <c r="E32" s="47"/>
      <c r="F32" s="47"/>
      <c r="G32" s="47"/>
      <c r="H32" s="47"/>
      <c r="I32" s="47"/>
      <c r="J32" s="87"/>
      <c r="K32" s="87"/>
      <c r="L32" s="87"/>
      <c r="M32" s="87" t="s">
        <v>32</v>
      </c>
      <c r="N32" s="87"/>
      <c r="O32" s="87"/>
      <c r="P32" s="87"/>
      <c r="Q32" s="87"/>
      <c r="R32" s="87"/>
      <c r="S32" s="87"/>
      <c r="T32" s="141" t="s">
        <v>208</v>
      </c>
      <c r="U32" s="141"/>
      <c r="V32" s="141"/>
      <c r="W32" s="141"/>
      <c r="X32" s="141"/>
      <c r="Y32" s="87"/>
      <c r="Z32" s="87"/>
      <c r="AA32" s="87"/>
      <c r="AB32" s="87"/>
      <c r="AC32" s="87"/>
      <c r="AD32" s="87"/>
      <c r="AE32" s="87"/>
      <c r="AF32" s="107"/>
      <c r="AG32" s="50"/>
      <c r="AH32" s="49"/>
    </row>
    <row r="33" spans="1:36" x14ac:dyDescent="0.2">
      <c r="A33" s="48"/>
      <c r="B33" s="87"/>
      <c r="C33" s="87"/>
      <c r="D33" s="87"/>
      <c r="E33" s="87"/>
      <c r="F33" s="87"/>
      <c r="G33" s="87"/>
      <c r="H33" s="87"/>
      <c r="I33" s="87"/>
      <c r="J33" s="88"/>
      <c r="K33" s="88"/>
      <c r="L33" s="88"/>
      <c r="M33" s="88" t="s">
        <v>33</v>
      </c>
      <c r="N33" s="88"/>
      <c r="O33" s="88"/>
      <c r="P33" s="88"/>
      <c r="Q33" s="87"/>
      <c r="R33" s="87"/>
      <c r="S33" s="87"/>
      <c r="T33" s="142" t="s">
        <v>209</v>
      </c>
      <c r="U33" s="142"/>
      <c r="V33" s="142"/>
      <c r="W33" s="142"/>
      <c r="X33" s="142"/>
      <c r="Y33" s="87"/>
      <c r="Z33" s="87"/>
      <c r="AA33" s="87"/>
      <c r="AB33" s="87"/>
      <c r="AC33" s="87"/>
      <c r="AD33" s="53"/>
      <c r="AE33" s="53"/>
      <c r="AF33" s="53"/>
      <c r="AG33" s="50"/>
      <c r="AH33" s="49"/>
      <c r="AI33" s="11" t="s">
        <v>34</v>
      </c>
    </row>
    <row r="34" spans="1:36" x14ac:dyDescent="0.2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87"/>
      <c r="L34" s="87"/>
      <c r="M34" s="87"/>
      <c r="N34" s="87"/>
      <c r="O34" s="87"/>
      <c r="P34" s="87"/>
      <c r="Q34" s="87"/>
      <c r="R34" s="87"/>
      <c r="S34" s="87"/>
      <c r="T34" s="121"/>
      <c r="U34" s="121" t="s">
        <v>210</v>
      </c>
      <c r="V34" s="121"/>
      <c r="W34" s="121"/>
      <c r="X34" s="121"/>
      <c r="Y34" s="87"/>
      <c r="Z34" s="87"/>
      <c r="AA34" s="87"/>
      <c r="AB34" s="87"/>
      <c r="AC34" s="87"/>
      <c r="AD34" s="53"/>
      <c r="AE34" s="53"/>
      <c r="AF34" s="53"/>
      <c r="AG34" s="50"/>
      <c r="AH34" s="92"/>
      <c r="AJ34" s="11" t="s">
        <v>34</v>
      </c>
    </row>
    <row r="35" spans="1:36" x14ac:dyDescent="0.2">
      <c r="A35" s="48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53"/>
      <c r="AF35" s="53"/>
      <c r="AG35" s="50"/>
      <c r="AH35" s="52"/>
      <c r="AJ35" t="s">
        <v>34</v>
      </c>
    </row>
    <row r="36" spans="1:36" x14ac:dyDescent="0.2">
      <c r="A36" s="48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54"/>
      <c r="AF36" s="54"/>
      <c r="AG36" s="50"/>
      <c r="AH36" s="52"/>
    </row>
    <row r="37" spans="1:36" ht="13.5" thickBot="1" x14ac:dyDescent="0.25">
      <c r="A37" s="60"/>
      <c r="B37" s="61"/>
      <c r="C37" s="61"/>
      <c r="D37" s="61"/>
      <c r="E37" s="61"/>
      <c r="F37" s="61"/>
      <c r="G37" s="61" t="s">
        <v>34</v>
      </c>
      <c r="H37" s="61"/>
      <c r="I37" s="61"/>
      <c r="J37" s="61"/>
      <c r="K37" s="61"/>
      <c r="L37" s="61" t="s">
        <v>34</v>
      </c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2"/>
      <c r="AH37" s="93"/>
    </row>
    <row r="38" spans="1:36" x14ac:dyDescent="0.2">
      <c r="AJ38" t="s">
        <v>34</v>
      </c>
    </row>
    <row r="39" spans="1:36" x14ac:dyDescent="0.2">
      <c r="U39" s="2" t="s">
        <v>34</v>
      </c>
      <c r="Y39" s="2" t="s">
        <v>34</v>
      </c>
      <c r="AH39" s="119" t="s">
        <v>34</v>
      </c>
      <c r="AJ39" s="11" t="s">
        <v>34</v>
      </c>
    </row>
    <row r="40" spans="1:36" x14ac:dyDescent="0.2">
      <c r="L40" s="2" t="s">
        <v>34</v>
      </c>
      <c r="Q40" s="2" t="s">
        <v>34</v>
      </c>
      <c r="U40" s="2" t="s">
        <v>34</v>
      </c>
      <c r="AD40" s="2" t="s">
        <v>34</v>
      </c>
      <c r="AH40" s="119" t="s">
        <v>34</v>
      </c>
      <c r="AJ40" s="11" t="s">
        <v>34</v>
      </c>
    </row>
    <row r="41" spans="1:36" x14ac:dyDescent="0.2">
      <c r="O41" s="2" t="s">
        <v>34</v>
      </c>
      <c r="AB41" s="2" t="s">
        <v>34</v>
      </c>
      <c r="AG41" s="7" t="s">
        <v>34</v>
      </c>
      <c r="AH41" s="119" t="s">
        <v>34</v>
      </c>
      <c r="AJ41" s="11" t="s">
        <v>34</v>
      </c>
    </row>
    <row r="42" spans="1:36" x14ac:dyDescent="0.2">
      <c r="G42" s="2" t="s">
        <v>34</v>
      </c>
      <c r="L42" s="2" t="s">
        <v>34</v>
      </c>
      <c r="AF42" s="2" t="s">
        <v>34</v>
      </c>
      <c r="AH42" s="119" t="s">
        <v>34</v>
      </c>
      <c r="AJ42" t="s">
        <v>34</v>
      </c>
    </row>
    <row r="43" spans="1:36" x14ac:dyDescent="0.2">
      <c r="P43" s="2" t="s">
        <v>206</v>
      </c>
      <c r="S43" s="2" t="s">
        <v>34</v>
      </c>
      <c r="U43" s="2" t="s">
        <v>34</v>
      </c>
      <c r="V43" s="2" t="s">
        <v>34</v>
      </c>
      <c r="Y43" s="2" t="s">
        <v>34</v>
      </c>
      <c r="AD43" s="2" t="s">
        <v>34</v>
      </c>
      <c r="AJ43" s="11" t="s">
        <v>34</v>
      </c>
    </row>
    <row r="44" spans="1:36" x14ac:dyDescent="0.2">
      <c r="L44" s="2" t="s">
        <v>34</v>
      </c>
      <c r="S44" s="2" t="s">
        <v>34</v>
      </c>
      <c r="T44" s="2" t="s">
        <v>34</v>
      </c>
      <c r="Z44" s="2" t="s">
        <v>34</v>
      </c>
      <c r="AA44" s="2" t="s">
        <v>34</v>
      </c>
      <c r="AB44" s="2" t="s">
        <v>34</v>
      </c>
      <c r="AE44" s="2" t="s">
        <v>34</v>
      </c>
      <c r="AH44" s="119" t="s">
        <v>34</v>
      </c>
    </row>
    <row r="45" spans="1:36" x14ac:dyDescent="0.2">
      <c r="V45" s="2" t="s">
        <v>34</v>
      </c>
      <c r="W45" s="2" t="s">
        <v>34</v>
      </c>
      <c r="X45" s="2" t="s">
        <v>34</v>
      </c>
      <c r="Y45" s="2" t="s">
        <v>34</v>
      </c>
      <c r="AG45" s="7" t="s">
        <v>34</v>
      </c>
      <c r="AH45" s="119" t="s">
        <v>34</v>
      </c>
      <c r="AJ45" s="11" t="s">
        <v>34</v>
      </c>
    </row>
    <row r="46" spans="1:36" x14ac:dyDescent="0.2">
      <c r="G46" s="2" t="s">
        <v>34</v>
      </c>
      <c r="P46" s="2" t="s">
        <v>34</v>
      </c>
      <c r="V46" s="2" t="s">
        <v>34</v>
      </c>
      <c r="Y46" s="2" t="s">
        <v>34</v>
      </c>
      <c r="AE46" s="2" t="s">
        <v>34</v>
      </c>
      <c r="AH46" s="119" t="s">
        <v>34</v>
      </c>
    </row>
    <row r="47" spans="1:36" x14ac:dyDescent="0.2">
      <c r="R47" s="2" t="s">
        <v>34</v>
      </c>
      <c r="U47" s="2" t="s">
        <v>34</v>
      </c>
    </row>
    <row r="48" spans="1:36" x14ac:dyDescent="0.2">
      <c r="L48" s="2" t="s">
        <v>34</v>
      </c>
      <c r="Y48" s="2" t="s">
        <v>34</v>
      </c>
      <c r="AC48" s="2" t="s">
        <v>34</v>
      </c>
      <c r="AD48" s="2" t="s">
        <v>34</v>
      </c>
    </row>
    <row r="49" spans="14:36" x14ac:dyDescent="0.2">
      <c r="AJ49" t="s">
        <v>34</v>
      </c>
    </row>
    <row r="50" spans="14:36" x14ac:dyDescent="0.2">
      <c r="N50" s="2" t="s">
        <v>34</v>
      </c>
    </row>
    <row r="51" spans="14:36" x14ac:dyDescent="0.2">
      <c r="U51" s="2" t="s">
        <v>34</v>
      </c>
      <c r="AI51" s="11" t="s">
        <v>34</v>
      </c>
    </row>
    <row r="53" spans="14:36" x14ac:dyDescent="0.2">
      <c r="AG53" s="7" t="s">
        <v>34</v>
      </c>
    </row>
    <row r="56" spans="14:36" x14ac:dyDescent="0.2">
      <c r="W56" s="2" t="s">
        <v>34</v>
      </c>
      <c r="AJ56" s="11" t="s">
        <v>34</v>
      </c>
    </row>
  </sheetData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  <mergeCell ref="T32:X32"/>
    <mergeCell ref="AF3:AF4"/>
    <mergeCell ref="A2:A4"/>
    <mergeCell ref="S3:S4"/>
    <mergeCell ref="V3:V4"/>
    <mergeCell ref="T33:X3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6"/>
  <sheetViews>
    <sheetView zoomScale="90" zoomScaleNormal="90" workbookViewId="0">
      <selection activeCell="Q7" sqref="Q7:AF7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8" ht="20.100000000000001" customHeight="1" x14ac:dyDescent="0.2">
      <c r="A1" s="153" t="s">
        <v>16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5"/>
    </row>
    <row r="2" spans="1:38" s="4" customFormat="1" ht="20.100000000000001" customHeight="1" x14ac:dyDescent="0.2">
      <c r="A2" s="152" t="s">
        <v>10</v>
      </c>
      <c r="B2" s="146" t="s">
        <v>207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62"/>
      <c r="AG2" s="147"/>
      <c r="AH2" s="148"/>
    </row>
    <row r="3" spans="1:38" s="5" customFormat="1" ht="20.100000000000001" customHeight="1" x14ac:dyDescent="0.2">
      <c r="A3" s="152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61">
        <v>30</v>
      </c>
      <c r="AF3" s="144">
        <v>31</v>
      </c>
      <c r="AG3" s="109" t="s">
        <v>27</v>
      </c>
      <c r="AH3" s="58" t="s">
        <v>25</v>
      </c>
    </row>
    <row r="4" spans="1:38" s="5" customFormat="1" ht="20.100000000000001" customHeight="1" x14ac:dyDescent="0.2">
      <c r="A4" s="15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61"/>
      <c r="AF4" s="145"/>
      <c r="AG4" s="109" t="s">
        <v>24</v>
      </c>
      <c r="AH4" s="58" t="s">
        <v>24</v>
      </c>
    </row>
    <row r="5" spans="1:38" s="5" customFormat="1" x14ac:dyDescent="0.2">
      <c r="A5" s="56" t="s">
        <v>29</v>
      </c>
      <c r="B5" s="126">
        <v>39</v>
      </c>
      <c r="C5" s="126">
        <v>53</v>
      </c>
      <c r="D5" s="126">
        <v>35</v>
      </c>
      <c r="E5" s="126">
        <v>30</v>
      </c>
      <c r="F5" s="126">
        <v>27</v>
      </c>
      <c r="G5" s="126">
        <v>26</v>
      </c>
      <c r="H5" s="126">
        <v>30</v>
      </c>
      <c r="I5" s="126">
        <v>29</v>
      </c>
      <c r="J5" s="126">
        <v>23</v>
      </c>
      <c r="K5" s="126">
        <v>19</v>
      </c>
      <c r="L5" s="126">
        <v>18</v>
      </c>
      <c r="M5" s="126">
        <v>36</v>
      </c>
      <c r="N5" s="126">
        <v>60</v>
      </c>
      <c r="O5" s="126">
        <v>82</v>
      </c>
      <c r="P5" s="126">
        <v>67</v>
      </c>
      <c r="Q5" s="126">
        <v>55</v>
      </c>
      <c r="R5" s="126">
        <v>53</v>
      </c>
      <c r="S5" s="126">
        <v>67</v>
      </c>
      <c r="T5" s="126">
        <v>37</v>
      </c>
      <c r="U5" s="126">
        <v>29</v>
      </c>
      <c r="V5" s="126">
        <v>27</v>
      </c>
      <c r="W5" s="126">
        <v>25</v>
      </c>
      <c r="X5" s="126">
        <v>46</v>
      </c>
      <c r="Y5" s="126">
        <v>34</v>
      </c>
      <c r="Z5" s="126">
        <v>26</v>
      </c>
      <c r="AA5" s="126">
        <v>24</v>
      </c>
      <c r="AB5" s="126">
        <v>21</v>
      </c>
      <c r="AC5" s="126">
        <v>37</v>
      </c>
      <c r="AD5" s="126">
        <v>61</v>
      </c>
      <c r="AE5" s="126">
        <v>45</v>
      </c>
      <c r="AF5" s="126">
        <v>37</v>
      </c>
      <c r="AG5" s="13">
        <f t="shared" ref="AG5" si="1">MIN(B5:AF5)</f>
        <v>18</v>
      </c>
      <c r="AH5" s="91">
        <f t="shared" ref="AH5" si="2">AVERAGE(B5:AF5)</f>
        <v>38.645161290322584</v>
      </c>
    </row>
    <row r="6" spans="1:38" x14ac:dyDescent="0.2">
      <c r="A6" s="56" t="s">
        <v>88</v>
      </c>
      <c r="B6" s="126" t="s">
        <v>203</v>
      </c>
      <c r="C6" s="126" t="s">
        <v>203</v>
      </c>
      <c r="D6" s="126" t="s">
        <v>203</v>
      </c>
      <c r="E6" s="126" t="s">
        <v>203</v>
      </c>
      <c r="F6" s="126" t="s">
        <v>203</v>
      </c>
      <c r="G6" s="126" t="s">
        <v>203</v>
      </c>
      <c r="H6" s="126" t="s">
        <v>203</v>
      </c>
      <c r="I6" s="126" t="s">
        <v>203</v>
      </c>
      <c r="J6" s="126" t="s">
        <v>203</v>
      </c>
      <c r="K6" s="126">
        <v>19</v>
      </c>
      <c r="L6" s="126">
        <v>19</v>
      </c>
      <c r="M6" s="126">
        <v>33</v>
      </c>
      <c r="N6" s="126">
        <v>62</v>
      </c>
      <c r="O6" s="126">
        <v>67</v>
      </c>
      <c r="P6" s="126">
        <v>63</v>
      </c>
      <c r="Q6" s="126">
        <v>50</v>
      </c>
      <c r="R6" s="126">
        <v>54</v>
      </c>
      <c r="S6" s="126">
        <v>61</v>
      </c>
      <c r="T6" s="126">
        <v>37</v>
      </c>
      <c r="U6" s="126">
        <v>36</v>
      </c>
      <c r="V6" s="126">
        <v>26</v>
      </c>
      <c r="W6" s="126">
        <v>28</v>
      </c>
      <c r="X6" s="126">
        <v>31</v>
      </c>
      <c r="Y6" s="126">
        <v>34</v>
      </c>
      <c r="Z6" s="126">
        <v>35</v>
      </c>
      <c r="AA6" s="126">
        <v>27</v>
      </c>
      <c r="AB6" s="126">
        <v>26</v>
      </c>
      <c r="AC6" s="126">
        <v>23</v>
      </c>
      <c r="AD6" s="126">
        <v>28</v>
      </c>
      <c r="AE6" s="126">
        <v>39</v>
      </c>
      <c r="AF6" s="126">
        <v>48</v>
      </c>
      <c r="AG6" s="13">
        <f t="shared" ref="AG6:AG28" si="3">MIN(B6:AF6)</f>
        <v>19</v>
      </c>
      <c r="AH6" s="91">
        <f t="shared" ref="AH6:AH28" si="4">AVERAGE(B6:AF6)</f>
        <v>38.454545454545453</v>
      </c>
    </row>
    <row r="7" spans="1:38" x14ac:dyDescent="0.2">
      <c r="A7" s="56" t="s">
        <v>146</v>
      </c>
      <c r="B7" s="126">
        <v>26</v>
      </c>
      <c r="C7" s="126">
        <v>29</v>
      </c>
      <c r="D7" s="126">
        <v>19</v>
      </c>
      <c r="E7" s="126">
        <v>34</v>
      </c>
      <c r="F7" s="126">
        <v>33</v>
      </c>
      <c r="G7" s="126">
        <v>31</v>
      </c>
      <c r="H7" s="126">
        <v>34</v>
      </c>
      <c r="I7" s="126">
        <v>40</v>
      </c>
      <c r="J7" s="126">
        <v>32</v>
      </c>
      <c r="K7" s="126">
        <v>24</v>
      </c>
      <c r="L7" s="126">
        <v>26</v>
      </c>
      <c r="M7" s="126">
        <v>38</v>
      </c>
      <c r="N7" s="126">
        <v>58</v>
      </c>
      <c r="O7" s="126">
        <v>64</v>
      </c>
      <c r="P7" s="126">
        <v>62</v>
      </c>
      <c r="Q7" s="126">
        <v>55</v>
      </c>
      <c r="R7" s="126">
        <v>57</v>
      </c>
      <c r="S7" s="126">
        <v>51</v>
      </c>
      <c r="T7" s="126">
        <v>49</v>
      </c>
      <c r="U7" s="126">
        <v>42</v>
      </c>
      <c r="V7" s="126">
        <v>25</v>
      </c>
      <c r="W7" s="126">
        <v>35</v>
      </c>
      <c r="X7" s="126">
        <v>46</v>
      </c>
      <c r="Y7" s="126">
        <v>48</v>
      </c>
      <c r="Z7" s="126">
        <v>33</v>
      </c>
      <c r="AA7" s="126">
        <v>32</v>
      </c>
      <c r="AB7" s="126">
        <v>16</v>
      </c>
      <c r="AC7" s="126">
        <v>19</v>
      </c>
      <c r="AD7" s="126">
        <v>22</v>
      </c>
      <c r="AE7" s="126">
        <v>35</v>
      </c>
      <c r="AF7" s="126">
        <v>37</v>
      </c>
      <c r="AG7" s="13">
        <f t="shared" si="3"/>
        <v>16</v>
      </c>
      <c r="AH7" s="91">
        <f t="shared" si="4"/>
        <v>37.161290322580648</v>
      </c>
    </row>
    <row r="8" spans="1:38" x14ac:dyDescent="0.2">
      <c r="A8" s="56" t="s">
        <v>147</v>
      </c>
      <c r="B8" s="126">
        <v>24</v>
      </c>
      <c r="C8" s="126" t="s">
        <v>203</v>
      </c>
      <c r="D8" s="126" t="s">
        <v>203</v>
      </c>
      <c r="E8" s="126" t="s">
        <v>203</v>
      </c>
      <c r="F8" s="126" t="s">
        <v>203</v>
      </c>
      <c r="G8" s="126" t="s">
        <v>203</v>
      </c>
      <c r="H8" s="126" t="s">
        <v>203</v>
      </c>
      <c r="I8" s="126" t="s">
        <v>203</v>
      </c>
      <c r="J8" s="126" t="s">
        <v>203</v>
      </c>
      <c r="K8" s="126" t="s">
        <v>203</v>
      </c>
      <c r="L8" s="126" t="s">
        <v>203</v>
      </c>
      <c r="M8" s="126" t="s">
        <v>203</v>
      </c>
      <c r="N8" s="126" t="s">
        <v>203</v>
      </c>
      <c r="O8" s="126" t="s">
        <v>203</v>
      </c>
      <c r="P8" s="126" t="s">
        <v>203</v>
      </c>
      <c r="Q8" s="126" t="s">
        <v>203</v>
      </c>
      <c r="R8" s="126" t="s">
        <v>203</v>
      </c>
      <c r="S8" s="126" t="s">
        <v>203</v>
      </c>
      <c r="T8" s="126" t="s">
        <v>203</v>
      </c>
      <c r="U8" s="126" t="s">
        <v>203</v>
      </c>
      <c r="V8" s="126" t="s">
        <v>203</v>
      </c>
      <c r="W8" s="126" t="s">
        <v>203</v>
      </c>
      <c r="X8" s="126" t="s">
        <v>203</v>
      </c>
      <c r="Y8" s="126" t="s">
        <v>203</v>
      </c>
      <c r="Z8" s="126" t="s">
        <v>203</v>
      </c>
      <c r="AA8" s="126" t="s">
        <v>203</v>
      </c>
      <c r="AB8" s="126" t="s">
        <v>203</v>
      </c>
      <c r="AC8" s="126" t="s">
        <v>203</v>
      </c>
      <c r="AD8" s="126" t="s">
        <v>203</v>
      </c>
      <c r="AE8" s="126" t="s">
        <v>203</v>
      </c>
      <c r="AF8" s="126" t="s">
        <v>203</v>
      </c>
      <c r="AG8" s="13">
        <f t="shared" si="3"/>
        <v>24</v>
      </c>
      <c r="AH8" s="91">
        <f t="shared" si="4"/>
        <v>24</v>
      </c>
    </row>
    <row r="9" spans="1:38" x14ac:dyDescent="0.2">
      <c r="A9" s="56" t="s">
        <v>0</v>
      </c>
      <c r="B9" s="126">
        <v>63</v>
      </c>
      <c r="C9" s="126">
        <v>69</v>
      </c>
      <c r="D9" s="126">
        <v>70</v>
      </c>
      <c r="E9" s="126">
        <v>67</v>
      </c>
      <c r="F9" s="126">
        <v>60</v>
      </c>
      <c r="G9" s="126">
        <v>62</v>
      </c>
      <c r="H9" s="126">
        <v>56</v>
      </c>
      <c r="I9" s="126">
        <v>54</v>
      </c>
      <c r="J9" s="126">
        <v>50</v>
      </c>
      <c r="K9" s="126">
        <v>48</v>
      </c>
      <c r="L9" s="126">
        <v>50</v>
      </c>
      <c r="M9" s="126">
        <v>58</v>
      </c>
      <c r="N9" s="126">
        <v>76</v>
      </c>
      <c r="O9" s="126">
        <v>77</v>
      </c>
      <c r="P9" s="126">
        <v>73</v>
      </c>
      <c r="Q9" s="126">
        <v>73</v>
      </c>
      <c r="R9" s="126">
        <v>71</v>
      </c>
      <c r="S9" s="126">
        <v>71</v>
      </c>
      <c r="T9" s="126">
        <v>69</v>
      </c>
      <c r="U9" s="126">
        <v>54</v>
      </c>
      <c r="V9" s="126">
        <v>56</v>
      </c>
      <c r="W9" s="126">
        <v>65</v>
      </c>
      <c r="X9" s="126">
        <v>70</v>
      </c>
      <c r="Y9" s="126">
        <v>67</v>
      </c>
      <c r="Z9" s="126">
        <v>59</v>
      </c>
      <c r="AA9" s="126">
        <v>57</v>
      </c>
      <c r="AB9" s="126">
        <v>62</v>
      </c>
      <c r="AC9" s="126">
        <v>64</v>
      </c>
      <c r="AD9" s="126">
        <v>65</v>
      </c>
      <c r="AE9" s="126">
        <v>62</v>
      </c>
      <c r="AF9" s="126">
        <v>63</v>
      </c>
      <c r="AG9" s="13">
        <f t="shared" si="3"/>
        <v>48</v>
      </c>
      <c r="AH9" s="91">
        <f t="shared" si="4"/>
        <v>63.258064516129032</v>
      </c>
      <c r="AJ9" s="11" t="s">
        <v>34</v>
      </c>
    </row>
    <row r="10" spans="1:38" x14ac:dyDescent="0.2">
      <c r="A10" s="56" t="s">
        <v>219</v>
      </c>
      <c r="B10" s="126" t="s">
        <v>203</v>
      </c>
      <c r="C10" s="126" t="s">
        <v>203</v>
      </c>
      <c r="D10" s="126" t="s">
        <v>203</v>
      </c>
      <c r="E10" s="126" t="s">
        <v>203</v>
      </c>
      <c r="F10" s="126" t="s">
        <v>203</v>
      </c>
      <c r="G10" s="126" t="s">
        <v>203</v>
      </c>
      <c r="H10" s="126" t="s">
        <v>203</v>
      </c>
      <c r="I10" s="126" t="s">
        <v>203</v>
      </c>
      <c r="J10" s="126" t="s">
        <v>203</v>
      </c>
      <c r="K10" s="126" t="s">
        <v>203</v>
      </c>
      <c r="L10" s="126" t="s">
        <v>203</v>
      </c>
      <c r="M10" s="126" t="s">
        <v>203</v>
      </c>
      <c r="N10" s="126" t="s">
        <v>203</v>
      </c>
      <c r="O10" s="126" t="s">
        <v>203</v>
      </c>
      <c r="P10" s="126" t="s">
        <v>203</v>
      </c>
      <c r="Q10" s="126" t="s">
        <v>203</v>
      </c>
      <c r="R10" s="126" t="s">
        <v>203</v>
      </c>
      <c r="S10" s="126" t="s">
        <v>203</v>
      </c>
      <c r="T10" s="126" t="s">
        <v>203</v>
      </c>
      <c r="U10" s="126" t="s">
        <v>203</v>
      </c>
      <c r="V10" s="126" t="s">
        <v>203</v>
      </c>
      <c r="W10" s="126" t="s">
        <v>203</v>
      </c>
      <c r="X10" s="126" t="s">
        <v>203</v>
      </c>
      <c r="Y10" s="126" t="s">
        <v>203</v>
      </c>
      <c r="Z10" s="126" t="s">
        <v>203</v>
      </c>
      <c r="AA10" s="126">
        <v>22</v>
      </c>
      <c r="AB10" s="126" t="s">
        <v>203</v>
      </c>
      <c r="AC10" s="126">
        <v>31</v>
      </c>
      <c r="AD10" s="126">
        <v>53</v>
      </c>
      <c r="AE10" s="126">
        <v>54</v>
      </c>
      <c r="AF10" s="126" t="s">
        <v>203</v>
      </c>
      <c r="AG10" s="13">
        <f t="shared" ref="AG10" si="5">MIN(B10:AF10)</f>
        <v>22</v>
      </c>
      <c r="AH10" s="91">
        <f t="shared" ref="AH10" si="6">AVERAGE(B10:AF10)</f>
        <v>40</v>
      </c>
      <c r="AJ10" s="11"/>
    </row>
    <row r="11" spans="1:38" x14ac:dyDescent="0.2">
      <c r="A11" s="56" t="s">
        <v>1</v>
      </c>
      <c r="B11" s="126">
        <v>54</v>
      </c>
      <c r="C11" s="126">
        <v>76</v>
      </c>
      <c r="D11" s="126">
        <v>52</v>
      </c>
      <c r="E11" s="126">
        <v>35</v>
      </c>
      <c r="F11" s="126">
        <v>35</v>
      </c>
      <c r="G11" s="126">
        <v>37</v>
      </c>
      <c r="H11" s="126">
        <v>31</v>
      </c>
      <c r="I11" s="126" t="s">
        <v>203</v>
      </c>
      <c r="J11" s="126" t="s">
        <v>203</v>
      </c>
      <c r="K11" s="126" t="s">
        <v>203</v>
      </c>
      <c r="L11" s="126" t="s">
        <v>203</v>
      </c>
      <c r="M11" s="126" t="s">
        <v>203</v>
      </c>
      <c r="N11" s="126" t="s">
        <v>203</v>
      </c>
      <c r="O11" s="126" t="s">
        <v>203</v>
      </c>
      <c r="P11" s="126" t="s">
        <v>203</v>
      </c>
      <c r="Q11" s="126" t="s">
        <v>203</v>
      </c>
      <c r="R11" s="126" t="s">
        <v>203</v>
      </c>
      <c r="S11" s="126" t="s">
        <v>203</v>
      </c>
      <c r="T11" s="126" t="s">
        <v>203</v>
      </c>
      <c r="U11" s="126" t="s">
        <v>203</v>
      </c>
      <c r="V11" s="126" t="s">
        <v>203</v>
      </c>
      <c r="W11" s="126" t="s">
        <v>203</v>
      </c>
      <c r="X11" s="126" t="s">
        <v>203</v>
      </c>
      <c r="Y11" s="126" t="s">
        <v>203</v>
      </c>
      <c r="Z11" s="126" t="s">
        <v>203</v>
      </c>
      <c r="AA11" s="126" t="s">
        <v>203</v>
      </c>
      <c r="AB11" s="126" t="s">
        <v>203</v>
      </c>
      <c r="AC11" s="126" t="s">
        <v>203</v>
      </c>
      <c r="AD11" s="126" t="s">
        <v>203</v>
      </c>
      <c r="AE11" s="126" t="s">
        <v>203</v>
      </c>
      <c r="AF11" s="126" t="s">
        <v>203</v>
      </c>
      <c r="AG11" s="13">
        <f t="shared" si="3"/>
        <v>31</v>
      </c>
      <c r="AH11" s="91">
        <f t="shared" si="4"/>
        <v>45.714285714285715</v>
      </c>
      <c r="AL11" t="s">
        <v>34</v>
      </c>
    </row>
    <row r="12" spans="1:38" x14ac:dyDescent="0.2">
      <c r="A12" s="56" t="s">
        <v>31</v>
      </c>
      <c r="B12" s="126">
        <v>52</v>
      </c>
      <c r="C12" s="126">
        <v>70</v>
      </c>
      <c r="D12" s="126">
        <v>47</v>
      </c>
      <c r="E12" s="126">
        <v>35</v>
      </c>
      <c r="F12" s="126">
        <v>33</v>
      </c>
      <c r="G12" s="126">
        <v>47</v>
      </c>
      <c r="H12" s="126">
        <v>23</v>
      </c>
      <c r="I12" s="126">
        <v>40</v>
      </c>
      <c r="J12" s="126">
        <v>29</v>
      </c>
      <c r="K12" s="126">
        <v>29</v>
      </c>
      <c r="L12" s="126">
        <v>29</v>
      </c>
      <c r="M12" s="126">
        <v>52</v>
      </c>
      <c r="N12" s="126">
        <v>60</v>
      </c>
      <c r="O12" s="126">
        <v>71</v>
      </c>
      <c r="P12" s="126">
        <v>69</v>
      </c>
      <c r="Q12" s="126">
        <v>75</v>
      </c>
      <c r="R12" s="126">
        <v>53</v>
      </c>
      <c r="S12" s="126">
        <v>62</v>
      </c>
      <c r="T12" s="126">
        <v>72</v>
      </c>
      <c r="U12" s="126">
        <v>53</v>
      </c>
      <c r="V12" s="126">
        <v>41</v>
      </c>
      <c r="W12" s="126">
        <v>55</v>
      </c>
      <c r="X12" s="126">
        <v>61</v>
      </c>
      <c r="Y12" s="126">
        <v>54</v>
      </c>
      <c r="Z12" s="126">
        <v>32</v>
      </c>
      <c r="AA12" s="126">
        <v>26</v>
      </c>
      <c r="AB12" s="126">
        <v>25</v>
      </c>
      <c r="AC12" s="126">
        <v>43</v>
      </c>
      <c r="AD12" s="126">
        <v>52</v>
      </c>
      <c r="AE12" s="126">
        <v>51</v>
      </c>
      <c r="AF12" s="126">
        <v>64</v>
      </c>
      <c r="AG12" s="13">
        <f t="shared" si="3"/>
        <v>23</v>
      </c>
      <c r="AH12" s="91">
        <f t="shared" si="4"/>
        <v>48.548387096774192</v>
      </c>
      <c r="AJ12" t="s">
        <v>34</v>
      </c>
      <c r="AL12" t="s">
        <v>34</v>
      </c>
    </row>
    <row r="13" spans="1:38" x14ac:dyDescent="0.2">
      <c r="A13" s="56" t="s">
        <v>2</v>
      </c>
      <c r="B13" s="126">
        <v>43</v>
      </c>
      <c r="C13" s="126">
        <v>68</v>
      </c>
      <c r="D13" s="126">
        <v>44</v>
      </c>
      <c r="E13" s="126">
        <v>36</v>
      </c>
      <c r="F13" s="126">
        <v>27</v>
      </c>
      <c r="G13" s="126">
        <v>40</v>
      </c>
      <c r="H13" s="126">
        <v>35</v>
      </c>
      <c r="I13" s="126">
        <v>37</v>
      </c>
      <c r="J13" s="126">
        <v>26</v>
      </c>
      <c r="K13" s="126">
        <v>30</v>
      </c>
      <c r="L13" s="126">
        <v>34</v>
      </c>
      <c r="M13" s="126">
        <v>57</v>
      </c>
      <c r="N13" s="126">
        <v>74</v>
      </c>
      <c r="O13" s="126">
        <v>83</v>
      </c>
      <c r="P13" s="126">
        <v>57</v>
      </c>
      <c r="Q13" s="126">
        <v>57</v>
      </c>
      <c r="R13" s="126">
        <v>68</v>
      </c>
      <c r="S13" s="126">
        <v>64</v>
      </c>
      <c r="T13" s="126">
        <v>61</v>
      </c>
      <c r="U13" s="126">
        <v>47</v>
      </c>
      <c r="V13" s="126">
        <v>53</v>
      </c>
      <c r="W13" s="126">
        <v>77</v>
      </c>
      <c r="X13" s="126">
        <v>62</v>
      </c>
      <c r="Y13" s="126">
        <v>52</v>
      </c>
      <c r="Z13" s="126">
        <v>39</v>
      </c>
      <c r="AA13" s="126">
        <v>27</v>
      </c>
      <c r="AB13" s="126">
        <v>27</v>
      </c>
      <c r="AC13" s="126">
        <v>39</v>
      </c>
      <c r="AD13" s="126">
        <v>48</v>
      </c>
      <c r="AE13" s="126">
        <v>51</v>
      </c>
      <c r="AF13" s="126">
        <v>49</v>
      </c>
      <c r="AG13" s="13">
        <f t="shared" si="3"/>
        <v>26</v>
      </c>
      <c r="AH13" s="91">
        <f t="shared" si="4"/>
        <v>48.774193548387096</v>
      </c>
      <c r="AK13" t="s">
        <v>34</v>
      </c>
      <c r="AL13" t="s">
        <v>34</v>
      </c>
    </row>
    <row r="14" spans="1:38" x14ac:dyDescent="0.2">
      <c r="A14" s="56" t="s">
        <v>148</v>
      </c>
      <c r="B14" s="126" t="s">
        <v>203</v>
      </c>
      <c r="C14" s="126" t="s">
        <v>203</v>
      </c>
      <c r="D14" s="126" t="s">
        <v>203</v>
      </c>
      <c r="E14" s="126" t="s">
        <v>203</v>
      </c>
      <c r="F14" s="126" t="s">
        <v>203</v>
      </c>
      <c r="G14" s="126" t="s">
        <v>203</v>
      </c>
      <c r="H14" s="126" t="s">
        <v>203</v>
      </c>
      <c r="I14" s="126" t="s">
        <v>203</v>
      </c>
      <c r="J14" s="126">
        <v>27</v>
      </c>
      <c r="K14" s="126">
        <v>21</v>
      </c>
      <c r="L14" s="126">
        <v>18</v>
      </c>
      <c r="M14" s="126">
        <v>30</v>
      </c>
      <c r="N14" s="126">
        <v>48</v>
      </c>
      <c r="O14" s="126">
        <v>45</v>
      </c>
      <c r="P14" s="126">
        <v>41</v>
      </c>
      <c r="Q14" s="126">
        <v>38</v>
      </c>
      <c r="R14" s="126">
        <v>37</v>
      </c>
      <c r="S14" s="126">
        <v>38</v>
      </c>
      <c r="T14" s="126">
        <v>31</v>
      </c>
      <c r="U14" s="126">
        <v>32</v>
      </c>
      <c r="V14" s="126">
        <v>29</v>
      </c>
      <c r="W14" s="126">
        <v>32</v>
      </c>
      <c r="X14" s="126">
        <v>32</v>
      </c>
      <c r="Y14" s="126">
        <v>31</v>
      </c>
      <c r="Z14" s="126">
        <v>25</v>
      </c>
      <c r="AA14" s="126">
        <v>29</v>
      </c>
      <c r="AB14" s="126">
        <v>17</v>
      </c>
      <c r="AC14" s="126">
        <v>16</v>
      </c>
      <c r="AD14" s="126">
        <v>19</v>
      </c>
      <c r="AE14" s="126" t="s">
        <v>203</v>
      </c>
      <c r="AF14" s="126" t="s">
        <v>203</v>
      </c>
      <c r="AG14" s="13">
        <f t="shared" si="3"/>
        <v>16</v>
      </c>
      <c r="AH14" s="91">
        <f t="shared" si="4"/>
        <v>30.285714285714285</v>
      </c>
      <c r="AI14" s="11" t="s">
        <v>34</v>
      </c>
      <c r="AJ14" t="s">
        <v>34</v>
      </c>
    </row>
    <row r="15" spans="1:38" x14ac:dyDescent="0.2">
      <c r="A15" s="56" t="s">
        <v>3</v>
      </c>
      <c r="B15" s="126">
        <v>29</v>
      </c>
      <c r="C15" s="126">
        <v>20</v>
      </c>
      <c r="D15" s="126">
        <v>29</v>
      </c>
      <c r="E15" s="126">
        <v>31</v>
      </c>
      <c r="F15" s="126">
        <v>28</v>
      </c>
      <c r="G15" s="126">
        <v>28</v>
      </c>
      <c r="H15" s="126">
        <v>29</v>
      </c>
      <c r="I15" s="126">
        <v>30</v>
      </c>
      <c r="J15" s="126">
        <v>24</v>
      </c>
      <c r="K15" s="126">
        <v>24</v>
      </c>
      <c r="L15" s="126">
        <v>17</v>
      </c>
      <c r="M15" s="126">
        <v>31</v>
      </c>
      <c r="N15" s="126">
        <v>50</v>
      </c>
      <c r="O15" s="126">
        <v>49</v>
      </c>
      <c r="P15" s="126">
        <v>40</v>
      </c>
      <c r="Q15" s="126">
        <v>35</v>
      </c>
      <c r="R15" s="126">
        <v>37</v>
      </c>
      <c r="S15" s="126">
        <v>41</v>
      </c>
      <c r="T15" s="126">
        <v>31</v>
      </c>
      <c r="U15" s="126">
        <v>31</v>
      </c>
      <c r="V15" s="126">
        <v>28</v>
      </c>
      <c r="W15" s="126">
        <v>26</v>
      </c>
      <c r="X15" s="126">
        <v>28</v>
      </c>
      <c r="Y15" s="126">
        <v>30</v>
      </c>
      <c r="Z15" s="126">
        <v>21</v>
      </c>
      <c r="AA15" s="126">
        <v>27</v>
      </c>
      <c r="AB15" s="126">
        <v>16</v>
      </c>
      <c r="AC15" s="126">
        <v>13</v>
      </c>
      <c r="AD15" s="126">
        <v>16</v>
      </c>
      <c r="AE15" s="126">
        <v>32</v>
      </c>
      <c r="AF15" s="126">
        <v>41</v>
      </c>
      <c r="AG15" s="13">
        <f t="shared" si="3"/>
        <v>13</v>
      </c>
      <c r="AH15" s="91">
        <f t="shared" si="4"/>
        <v>29.419354838709676</v>
      </c>
      <c r="AJ15" t="s">
        <v>34</v>
      </c>
      <c r="AK15" t="s">
        <v>34</v>
      </c>
      <c r="AL15" t="s">
        <v>34</v>
      </c>
    </row>
    <row r="16" spans="1:38" x14ac:dyDescent="0.2">
      <c r="A16" s="56" t="s">
        <v>4</v>
      </c>
      <c r="B16" s="126">
        <v>27</v>
      </c>
      <c r="C16" s="126">
        <v>29</v>
      </c>
      <c r="D16" s="126">
        <v>17</v>
      </c>
      <c r="E16" s="126">
        <v>30</v>
      </c>
      <c r="F16" s="126">
        <v>22</v>
      </c>
      <c r="G16" s="126">
        <v>19</v>
      </c>
      <c r="H16" s="126">
        <v>25</v>
      </c>
      <c r="I16" s="126">
        <v>29</v>
      </c>
      <c r="J16" s="126">
        <v>22</v>
      </c>
      <c r="K16" s="126">
        <v>17</v>
      </c>
      <c r="L16" s="126">
        <v>15</v>
      </c>
      <c r="M16" s="126">
        <v>34</v>
      </c>
      <c r="N16" s="126">
        <v>64</v>
      </c>
      <c r="O16" s="126">
        <v>54</v>
      </c>
      <c r="P16" s="126">
        <v>60</v>
      </c>
      <c r="Q16" s="126">
        <v>44</v>
      </c>
      <c r="R16" s="126">
        <v>50</v>
      </c>
      <c r="S16" s="126">
        <v>56</v>
      </c>
      <c r="T16" s="126">
        <v>34</v>
      </c>
      <c r="U16" s="126">
        <v>33</v>
      </c>
      <c r="V16" s="126">
        <v>24</v>
      </c>
      <c r="W16" s="126">
        <v>25</v>
      </c>
      <c r="X16" s="126">
        <v>22</v>
      </c>
      <c r="Y16" s="126">
        <v>32</v>
      </c>
      <c r="Z16" s="126">
        <v>25</v>
      </c>
      <c r="AA16" s="126">
        <v>24</v>
      </c>
      <c r="AB16" s="126">
        <v>22</v>
      </c>
      <c r="AC16" s="126">
        <v>19</v>
      </c>
      <c r="AD16" s="126">
        <v>20</v>
      </c>
      <c r="AE16" s="126">
        <v>34</v>
      </c>
      <c r="AF16" s="126">
        <v>36</v>
      </c>
      <c r="AG16" s="13">
        <f t="shared" si="3"/>
        <v>15</v>
      </c>
      <c r="AH16" s="91">
        <f t="shared" si="4"/>
        <v>31.096774193548388</v>
      </c>
      <c r="AL16" t="s">
        <v>34</v>
      </c>
    </row>
    <row r="17" spans="1:39" x14ac:dyDescent="0.2">
      <c r="A17" s="56" t="s">
        <v>30</v>
      </c>
      <c r="B17" s="126">
        <v>36</v>
      </c>
      <c r="C17" s="126">
        <v>41</v>
      </c>
      <c r="D17" s="126">
        <v>28</v>
      </c>
      <c r="E17" s="126">
        <v>34</v>
      </c>
      <c r="F17" s="126">
        <v>25</v>
      </c>
      <c r="G17" s="126">
        <v>21</v>
      </c>
      <c r="H17" s="126">
        <v>29</v>
      </c>
      <c r="I17" s="126">
        <v>24</v>
      </c>
      <c r="J17" s="126">
        <v>22</v>
      </c>
      <c r="K17" s="126">
        <v>19</v>
      </c>
      <c r="L17" s="126">
        <v>15</v>
      </c>
      <c r="M17" s="126">
        <v>25</v>
      </c>
      <c r="N17" s="126">
        <v>76</v>
      </c>
      <c r="O17" s="126">
        <v>64</v>
      </c>
      <c r="P17" s="126">
        <v>47</v>
      </c>
      <c r="Q17" s="126">
        <v>33</v>
      </c>
      <c r="R17" s="126">
        <v>49</v>
      </c>
      <c r="S17" s="126">
        <v>51</v>
      </c>
      <c r="T17" s="126">
        <v>49</v>
      </c>
      <c r="U17" s="126">
        <v>37</v>
      </c>
      <c r="V17" s="126">
        <v>25</v>
      </c>
      <c r="W17" s="126">
        <v>28</v>
      </c>
      <c r="X17" s="126">
        <v>34</v>
      </c>
      <c r="Y17" s="126">
        <v>42</v>
      </c>
      <c r="Z17" s="126">
        <v>32</v>
      </c>
      <c r="AA17" s="126">
        <v>24</v>
      </c>
      <c r="AB17" s="126">
        <v>15</v>
      </c>
      <c r="AC17" s="126">
        <v>27</v>
      </c>
      <c r="AD17" s="126">
        <v>42</v>
      </c>
      <c r="AE17" s="126">
        <v>39</v>
      </c>
      <c r="AF17" s="126">
        <v>33</v>
      </c>
      <c r="AG17" s="13">
        <f t="shared" si="3"/>
        <v>15</v>
      </c>
      <c r="AH17" s="91">
        <f t="shared" si="4"/>
        <v>34.387096774193552</v>
      </c>
      <c r="AK17" t="s">
        <v>34</v>
      </c>
      <c r="AL17" t="s">
        <v>34</v>
      </c>
    </row>
    <row r="18" spans="1:39" x14ac:dyDescent="0.2">
      <c r="A18" s="56" t="s">
        <v>149</v>
      </c>
      <c r="B18" s="126">
        <v>40</v>
      </c>
      <c r="C18" s="126">
        <v>32</v>
      </c>
      <c r="D18" s="126">
        <v>23</v>
      </c>
      <c r="E18" s="126">
        <v>38</v>
      </c>
      <c r="F18" s="126">
        <v>31</v>
      </c>
      <c r="G18" s="126">
        <v>30</v>
      </c>
      <c r="H18" s="126">
        <v>28</v>
      </c>
      <c r="I18" s="126">
        <v>36</v>
      </c>
      <c r="J18" s="126">
        <v>29</v>
      </c>
      <c r="K18" s="126">
        <v>23</v>
      </c>
      <c r="L18" s="126">
        <v>21</v>
      </c>
      <c r="M18" s="126">
        <v>45</v>
      </c>
      <c r="N18" s="126">
        <v>72</v>
      </c>
      <c r="O18" s="126">
        <v>62</v>
      </c>
      <c r="P18" s="126">
        <v>51</v>
      </c>
      <c r="Q18" s="126">
        <v>54</v>
      </c>
      <c r="R18" s="126">
        <v>54</v>
      </c>
      <c r="S18" s="126">
        <v>63</v>
      </c>
      <c r="T18" s="126">
        <v>45</v>
      </c>
      <c r="U18" s="126">
        <v>40</v>
      </c>
      <c r="V18" s="126">
        <v>26</v>
      </c>
      <c r="W18" s="126">
        <v>31</v>
      </c>
      <c r="X18" s="126">
        <v>37</v>
      </c>
      <c r="Y18" s="126">
        <v>46</v>
      </c>
      <c r="Z18" s="126">
        <v>34</v>
      </c>
      <c r="AA18" s="126">
        <v>28</v>
      </c>
      <c r="AB18" s="126">
        <v>19</v>
      </c>
      <c r="AC18" s="126">
        <v>21</v>
      </c>
      <c r="AD18" s="126">
        <v>23</v>
      </c>
      <c r="AE18" s="126">
        <v>38</v>
      </c>
      <c r="AF18" s="126">
        <v>37</v>
      </c>
      <c r="AG18" s="13">
        <f t="shared" si="3"/>
        <v>19</v>
      </c>
      <c r="AH18" s="91">
        <f t="shared" si="4"/>
        <v>37.322580645161288</v>
      </c>
      <c r="AI18" s="11" t="s">
        <v>34</v>
      </c>
      <c r="AJ18" t="s">
        <v>34</v>
      </c>
      <c r="AL18" t="s">
        <v>34</v>
      </c>
    </row>
    <row r="19" spans="1:39" x14ac:dyDescent="0.2">
      <c r="A19" s="56" t="s">
        <v>150</v>
      </c>
      <c r="B19" s="126">
        <v>48</v>
      </c>
      <c r="C19" s="126">
        <v>46</v>
      </c>
      <c r="D19" s="126">
        <v>38</v>
      </c>
      <c r="E19" s="126">
        <v>42</v>
      </c>
      <c r="F19" s="126">
        <v>33</v>
      </c>
      <c r="G19" s="126">
        <v>38</v>
      </c>
      <c r="H19" s="126">
        <v>38</v>
      </c>
      <c r="I19" s="126">
        <v>37</v>
      </c>
      <c r="J19" s="126">
        <v>31</v>
      </c>
      <c r="K19" s="126">
        <v>26</v>
      </c>
      <c r="L19" s="126">
        <v>24</v>
      </c>
      <c r="M19" s="126">
        <v>40</v>
      </c>
      <c r="N19" s="126">
        <v>73</v>
      </c>
      <c r="O19" s="126">
        <v>78</v>
      </c>
      <c r="P19" s="126">
        <v>71</v>
      </c>
      <c r="Q19" s="126">
        <v>72</v>
      </c>
      <c r="R19" s="126">
        <v>69</v>
      </c>
      <c r="S19" s="126">
        <v>74</v>
      </c>
      <c r="T19" s="126">
        <v>55</v>
      </c>
      <c r="U19" s="126">
        <v>46</v>
      </c>
      <c r="V19" s="126">
        <v>37</v>
      </c>
      <c r="W19" s="126">
        <v>42</v>
      </c>
      <c r="X19" s="126">
        <v>57</v>
      </c>
      <c r="Y19" s="126">
        <v>48</v>
      </c>
      <c r="Z19" s="126">
        <v>37</v>
      </c>
      <c r="AA19" s="126">
        <v>34</v>
      </c>
      <c r="AB19" s="126">
        <v>34</v>
      </c>
      <c r="AC19" s="126">
        <v>41</v>
      </c>
      <c r="AD19" s="126">
        <v>41</v>
      </c>
      <c r="AE19" s="126">
        <v>55</v>
      </c>
      <c r="AF19" s="126">
        <v>51</v>
      </c>
      <c r="AG19" s="13">
        <f t="shared" si="3"/>
        <v>24</v>
      </c>
      <c r="AH19" s="91">
        <f t="shared" si="4"/>
        <v>46.967741935483872</v>
      </c>
      <c r="AM19" t="s">
        <v>34</v>
      </c>
    </row>
    <row r="20" spans="1:39" x14ac:dyDescent="0.2">
      <c r="A20" s="56" t="s">
        <v>124</v>
      </c>
      <c r="B20" s="126">
        <v>26</v>
      </c>
      <c r="C20" s="126">
        <v>29</v>
      </c>
      <c r="D20" s="126">
        <v>40</v>
      </c>
      <c r="E20" s="126">
        <v>31</v>
      </c>
      <c r="F20" s="126">
        <v>26</v>
      </c>
      <c r="G20" s="126">
        <v>29</v>
      </c>
      <c r="H20" s="126">
        <v>27</v>
      </c>
      <c r="I20" s="126">
        <v>32</v>
      </c>
      <c r="J20" s="126">
        <v>24</v>
      </c>
      <c r="K20" s="126">
        <v>20</v>
      </c>
      <c r="L20" s="126">
        <v>19</v>
      </c>
      <c r="M20" s="126">
        <v>30</v>
      </c>
      <c r="N20" s="126">
        <v>68</v>
      </c>
      <c r="O20" s="126">
        <v>75</v>
      </c>
      <c r="P20" s="126">
        <v>63</v>
      </c>
      <c r="Q20" s="126">
        <v>55</v>
      </c>
      <c r="R20" s="126">
        <v>52</v>
      </c>
      <c r="S20" s="126">
        <v>68</v>
      </c>
      <c r="T20" s="126">
        <v>38</v>
      </c>
      <c r="U20" s="126">
        <v>37</v>
      </c>
      <c r="V20" s="126">
        <v>27</v>
      </c>
      <c r="W20" s="126">
        <v>28</v>
      </c>
      <c r="X20" s="126">
        <v>32</v>
      </c>
      <c r="Y20" s="126">
        <v>34</v>
      </c>
      <c r="Z20" s="126">
        <v>28</v>
      </c>
      <c r="AA20" s="126">
        <v>28</v>
      </c>
      <c r="AB20" s="126">
        <v>25</v>
      </c>
      <c r="AC20" s="126">
        <v>42</v>
      </c>
      <c r="AD20" s="126" t="s">
        <v>203</v>
      </c>
      <c r="AE20" s="126" t="s">
        <v>203</v>
      </c>
      <c r="AF20" s="126" t="s">
        <v>203</v>
      </c>
      <c r="AG20" s="13">
        <f t="shared" si="3"/>
        <v>19</v>
      </c>
      <c r="AH20" s="91">
        <f t="shared" si="4"/>
        <v>36.892857142857146</v>
      </c>
      <c r="AM20" t="s">
        <v>34</v>
      </c>
    </row>
    <row r="21" spans="1:39" x14ac:dyDescent="0.2">
      <c r="A21" s="56" t="s">
        <v>5</v>
      </c>
      <c r="B21" s="126">
        <v>42</v>
      </c>
      <c r="C21" s="126">
        <v>55</v>
      </c>
      <c r="D21" s="126">
        <v>36</v>
      </c>
      <c r="E21" s="126">
        <v>32</v>
      </c>
      <c r="F21" s="126">
        <v>43</v>
      </c>
      <c r="G21" s="126">
        <v>37</v>
      </c>
      <c r="H21" s="126">
        <v>36</v>
      </c>
      <c r="I21" s="126">
        <v>36</v>
      </c>
      <c r="J21" s="126">
        <v>27</v>
      </c>
      <c r="K21" s="126">
        <v>24</v>
      </c>
      <c r="L21" s="126">
        <v>22</v>
      </c>
      <c r="M21" s="126">
        <v>40</v>
      </c>
      <c r="N21" s="126">
        <v>58</v>
      </c>
      <c r="O21" s="126">
        <v>78</v>
      </c>
      <c r="P21" s="126" t="s">
        <v>203</v>
      </c>
      <c r="Q21" s="126" t="s">
        <v>203</v>
      </c>
      <c r="R21" s="126" t="s">
        <v>203</v>
      </c>
      <c r="S21" s="126" t="s">
        <v>203</v>
      </c>
      <c r="T21" s="126" t="s">
        <v>203</v>
      </c>
      <c r="U21" s="126" t="s">
        <v>203</v>
      </c>
      <c r="V21" s="126">
        <v>30</v>
      </c>
      <c r="W21" s="126">
        <v>31</v>
      </c>
      <c r="X21" s="126">
        <v>48</v>
      </c>
      <c r="Y21" s="126">
        <v>27</v>
      </c>
      <c r="Z21" s="126">
        <v>54</v>
      </c>
      <c r="AA21" s="126" t="s">
        <v>203</v>
      </c>
      <c r="AB21" s="126" t="s">
        <v>203</v>
      </c>
      <c r="AC21" s="126" t="s">
        <v>203</v>
      </c>
      <c r="AD21" s="126" t="s">
        <v>203</v>
      </c>
      <c r="AE21" s="126" t="s">
        <v>203</v>
      </c>
      <c r="AF21" s="126" t="s">
        <v>203</v>
      </c>
      <c r="AG21" s="13">
        <f t="shared" si="3"/>
        <v>22</v>
      </c>
      <c r="AH21" s="91">
        <f t="shared" si="4"/>
        <v>39.789473684210527</v>
      </c>
      <c r="AM21" s="11" t="s">
        <v>34</v>
      </c>
    </row>
    <row r="22" spans="1:39" x14ac:dyDescent="0.2">
      <c r="A22" s="56" t="s">
        <v>151</v>
      </c>
      <c r="B22" s="126">
        <v>82</v>
      </c>
      <c r="C22" s="126">
        <v>81</v>
      </c>
      <c r="D22" s="126">
        <v>88</v>
      </c>
      <c r="E22" s="126">
        <v>77</v>
      </c>
      <c r="F22" s="126">
        <v>70</v>
      </c>
      <c r="G22" s="126">
        <v>71</v>
      </c>
      <c r="H22" s="126">
        <v>75</v>
      </c>
      <c r="I22" s="126">
        <v>63</v>
      </c>
      <c r="J22" s="126">
        <v>48</v>
      </c>
      <c r="K22" s="126">
        <v>53</v>
      </c>
      <c r="L22" s="126">
        <v>63</v>
      </c>
      <c r="M22" s="126">
        <v>72</v>
      </c>
      <c r="N22" s="126">
        <v>86</v>
      </c>
      <c r="O22" s="126">
        <v>91</v>
      </c>
      <c r="P22" s="126">
        <v>90</v>
      </c>
      <c r="Q22" s="126">
        <v>77</v>
      </c>
      <c r="R22" s="126">
        <v>92</v>
      </c>
      <c r="S22" s="126">
        <v>83</v>
      </c>
      <c r="T22" s="126">
        <v>86</v>
      </c>
      <c r="U22" s="126">
        <v>92</v>
      </c>
      <c r="V22" s="126">
        <v>78</v>
      </c>
      <c r="W22" s="126">
        <v>81</v>
      </c>
      <c r="X22" s="126">
        <v>83</v>
      </c>
      <c r="Y22" s="126">
        <v>85</v>
      </c>
      <c r="Z22" s="126">
        <v>78</v>
      </c>
      <c r="AA22" s="126">
        <v>78</v>
      </c>
      <c r="AB22" s="126">
        <v>67</v>
      </c>
      <c r="AC22" s="126">
        <v>74</v>
      </c>
      <c r="AD22" s="126">
        <v>76</v>
      </c>
      <c r="AE22" s="126">
        <v>76</v>
      </c>
      <c r="AF22" s="126">
        <v>77</v>
      </c>
      <c r="AG22" s="13">
        <f t="shared" si="3"/>
        <v>48</v>
      </c>
      <c r="AH22" s="91">
        <f t="shared" si="4"/>
        <v>77.193548387096769</v>
      </c>
      <c r="AJ22" t="s">
        <v>34</v>
      </c>
      <c r="AK22" t="s">
        <v>34</v>
      </c>
    </row>
    <row r="23" spans="1:39" x14ac:dyDescent="0.2">
      <c r="A23" s="56" t="s">
        <v>6</v>
      </c>
      <c r="B23" s="126">
        <v>29</v>
      </c>
      <c r="C23" s="126">
        <v>24</v>
      </c>
      <c r="D23" s="126">
        <v>14</v>
      </c>
      <c r="E23" s="126">
        <v>30</v>
      </c>
      <c r="F23" s="126">
        <v>31</v>
      </c>
      <c r="G23" s="126">
        <v>26</v>
      </c>
      <c r="H23" s="126">
        <v>32</v>
      </c>
      <c r="I23" s="126">
        <v>31</v>
      </c>
      <c r="J23" s="126">
        <v>26</v>
      </c>
      <c r="K23" s="126">
        <v>22</v>
      </c>
      <c r="L23" s="126">
        <v>21</v>
      </c>
      <c r="M23" s="126">
        <v>33</v>
      </c>
      <c r="N23" s="126">
        <v>65</v>
      </c>
      <c r="O23" s="126">
        <v>60</v>
      </c>
      <c r="P23" s="126">
        <v>46</v>
      </c>
      <c r="Q23" s="126">
        <v>46</v>
      </c>
      <c r="R23" s="126">
        <v>47</v>
      </c>
      <c r="S23" s="126">
        <v>51</v>
      </c>
      <c r="T23" s="126">
        <v>47</v>
      </c>
      <c r="U23" s="126">
        <v>36</v>
      </c>
      <c r="V23" s="126">
        <v>30</v>
      </c>
      <c r="W23" s="126">
        <v>33</v>
      </c>
      <c r="X23" s="126">
        <v>43</v>
      </c>
      <c r="Y23" s="126">
        <v>45</v>
      </c>
      <c r="Z23" s="126">
        <v>33</v>
      </c>
      <c r="AA23" s="126">
        <v>29</v>
      </c>
      <c r="AB23" s="126">
        <v>13</v>
      </c>
      <c r="AC23" s="126">
        <v>20</v>
      </c>
      <c r="AD23" s="126">
        <v>21</v>
      </c>
      <c r="AE23" s="126">
        <v>32</v>
      </c>
      <c r="AF23" s="126">
        <v>38</v>
      </c>
      <c r="AG23" s="13">
        <f t="shared" si="3"/>
        <v>13</v>
      </c>
      <c r="AH23" s="91">
        <f t="shared" si="4"/>
        <v>34</v>
      </c>
      <c r="AI23" s="11" t="s">
        <v>34</v>
      </c>
      <c r="AK23" t="s">
        <v>34</v>
      </c>
      <c r="AL23" t="s">
        <v>34</v>
      </c>
      <c r="AM23" t="s">
        <v>34</v>
      </c>
    </row>
    <row r="24" spans="1:39" x14ac:dyDescent="0.2">
      <c r="A24" s="56" t="s">
        <v>7</v>
      </c>
      <c r="B24" s="126">
        <v>24</v>
      </c>
      <c r="C24" s="126" t="s">
        <v>203</v>
      </c>
      <c r="D24" s="126" t="s">
        <v>203</v>
      </c>
      <c r="E24" s="126" t="s">
        <v>203</v>
      </c>
      <c r="F24" s="126" t="s">
        <v>203</v>
      </c>
      <c r="G24" s="126" t="s">
        <v>203</v>
      </c>
      <c r="H24" s="126" t="s">
        <v>203</v>
      </c>
      <c r="I24" s="126" t="s">
        <v>203</v>
      </c>
      <c r="J24" s="126" t="s">
        <v>203</v>
      </c>
      <c r="K24" s="126" t="s">
        <v>203</v>
      </c>
      <c r="L24" s="126" t="s">
        <v>203</v>
      </c>
      <c r="M24" s="126" t="s">
        <v>203</v>
      </c>
      <c r="N24" s="126" t="s">
        <v>203</v>
      </c>
      <c r="O24" s="126" t="s">
        <v>203</v>
      </c>
      <c r="P24" s="126" t="s">
        <v>203</v>
      </c>
      <c r="Q24" s="126" t="s">
        <v>203</v>
      </c>
      <c r="R24" s="126" t="s">
        <v>203</v>
      </c>
      <c r="S24" s="126" t="s">
        <v>203</v>
      </c>
      <c r="T24" s="126" t="s">
        <v>203</v>
      </c>
      <c r="U24" s="126" t="s">
        <v>203</v>
      </c>
      <c r="V24" s="126" t="s">
        <v>203</v>
      </c>
      <c r="W24" s="126" t="s">
        <v>203</v>
      </c>
      <c r="X24" s="126" t="s">
        <v>203</v>
      </c>
      <c r="Y24" s="126" t="s">
        <v>203</v>
      </c>
      <c r="Z24" s="126" t="s">
        <v>203</v>
      </c>
      <c r="AA24" s="126" t="s">
        <v>203</v>
      </c>
      <c r="AB24" s="126" t="s">
        <v>203</v>
      </c>
      <c r="AC24" s="126" t="s">
        <v>203</v>
      </c>
      <c r="AD24" s="126" t="s">
        <v>203</v>
      </c>
      <c r="AE24" s="126" t="s">
        <v>203</v>
      </c>
      <c r="AF24" s="126" t="s">
        <v>203</v>
      </c>
      <c r="AG24" s="13">
        <f t="shared" si="3"/>
        <v>24</v>
      </c>
      <c r="AH24" s="91">
        <f t="shared" si="4"/>
        <v>24</v>
      </c>
      <c r="AL24" s="11" t="s">
        <v>34</v>
      </c>
    </row>
    <row r="25" spans="1:39" x14ac:dyDescent="0.2">
      <c r="A25" s="56" t="s">
        <v>152</v>
      </c>
      <c r="B25" s="126">
        <v>39</v>
      </c>
      <c r="C25" s="126">
        <v>52</v>
      </c>
      <c r="D25" s="126">
        <v>39</v>
      </c>
      <c r="E25" s="126">
        <v>32</v>
      </c>
      <c r="F25" s="126">
        <v>28</v>
      </c>
      <c r="G25" s="126">
        <v>29</v>
      </c>
      <c r="H25" s="126">
        <v>37</v>
      </c>
      <c r="I25" s="126">
        <v>31</v>
      </c>
      <c r="J25" s="126">
        <v>28</v>
      </c>
      <c r="K25" s="126">
        <v>21</v>
      </c>
      <c r="L25" s="126">
        <v>24</v>
      </c>
      <c r="M25" s="126">
        <v>39</v>
      </c>
      <c r="N25" s="126">
        <v>61</v>
      </c>
      <c r="O25" s="126">
        <v>59</v>
      </c>
      <c r="P25" s="126">
        <v>57</v>
      </c>
      <c r="Q25" s="126">
        <v>53</v>
      </c>
      <c r="R25" s="126">
        <v>59</v>
      </c>
      <c r="S25" s="126">
        <v>78</v>
      </c>
      <c r="T25" s="126">
        <v>49</v>
      </c>
      <c r="U25" s="126">
        <v>36</v>
      </c>
      <c r="V25" s="126">
        <v>33</v>
      </c>
      <c r="W25" s="126">
        <v>31</v>
      </c>
      <c r="X25" s="126">
        <v>49</v>
      </c>
      <c r="Y25" s="126">
        <v>52</v>
      </c>
      <c r="Z25" s="126">
        <v>32</v>
      </c>
      <c r="AA25" s="126">
        <v>29</v>
      </c>
      <c r="AB25" s="126">
        <v>29</v>
      </c>
      <c r="AC25" s="126">
        <v>37</v>
      </c>
      <c r="AD25" s="126">
        <v>49</v>
      </c>
      <c r="AE25" s="126">
        <v>52</v>
      </c>
      <c r="AF25" s="126">
        <v>43</v>
      </c>
      <c r="AG25" s="13">
        <f t="shared" si="3"/>
        <v>21</v>
      </c>
      <c r="AH25" s="91">
        <f t="shared" si="4"/>
        <v>41.516129032258064</v>
      </c>
      <c r="AJ25" t="s">
        <v>34</v>
      </c>
      <c r="AL25" s="11" t="s">
        <v>34</v>
      </c>
    </row>
    <row r="26" spans="1:39" x14ac:dyDescent="0.2">
      <c r="A26" s="56" t="s">
        <v>8</v>
      </c>
      <c r="B26" s="126">
        <v>41</v>
      </c>
      <c r="C26" s="126">
        <v>30</v>
      </c>
      <c r="D26" s="126">
        <v>31</v>
      </c>
      <c r="E26" s="126">
        <v>36</v>
      </c>
      <c r="F26" s="126">
        <v>27</v>
      </c>
      <c r="G26" s="126">
        <v>29</v>
      </c>
      <c r="H26" s="126">
        <v>27</v>
      </c>
      <c r="I26" s="126">
        <v>33</v>
      </c>
      <c r="J26" s="126">
        <v>25</v>
      </c>
      <c r="K26" s="126">
        <v>22</v>
      </c>
      <c r="L26" s="126">
        <v>19</v>
      </c>
      <c r="M26" s="126">
        <v>37</v>
      </c>
      <c r="N26" s="126">
        <v>72</v>
      </c>
      <c r="O26" s="126">
        <v>60</v>
      </c>
      <c r="P26" s="126">
        <v>53</v>
      </c>
      <c r="Q26" s="126">
        <v>57</v>
      </c>
      <c r="R26" s="126">
        <v>55</v>
      </c>
      <c r="S26" s="126">
        <v>65</v>
      </c>
      <c r="T26" s="126">
        <v>41</v>
      </c>
      <c r="U26" s="126">
        <v>43</v>
      </c>
      <c r="V26" s="126">
        <v>32</v>
      </c>
      <c r="W26" s="126">
        <v>32</v>
      </c>
      <c r="X26" s="126">
        <v>49</v>
      </c>
      <c r="Y26" s="126">
        <v>41</v>
      </c>
      <c r="Z26" s="126">
        <v>29</v>
      </c>
      <c r="AA26" s="126">
        <v>28</v>
      </c>
      <c r="AB26" s="126">
        <v>25</v>
      </c>
      <c r="AC26" s="126">
        <v>35</v>
      </c>
      <c r="AD26" s="126">
        <v>25</v>
      </c>
      <c r="AE26" s="126">
        <v>43</v>
      </c>
      <c r="AF26" s="126">
        <v>45</v>
      </c>
      <c r="AG26" s="13">
        <f t="shared" si="3"/>
        <v>19</v>
      </c>
      <c r="AH26" s="91">
        <f t="shared" si="4"/>
        <v>38.29032258064516</v>
      </c>
      <c r="AL26" s="11" t="s">
        <v>34</v>
      </c>
    </row>
    <row r="27" spans="1:39" x14ac:dyDescent="0.2">
      <c r="A27" s="56" t="s">
        <v>137</v>
      </c>
      <c r="B27" s="126">
        <v>33</v>
      </c>
      <c r="C27" s="126">
        <v>35</v>
      </c>
      <c r="D27" s="126">
        <v>40</v>
      </c>
      <c r="E27" s="126">
        <v>32</v>
      </c>
      <c r="F27" s="126">
        <v>27</v>
      </c>
      <c r="G27" s="126">
        <v>38</v>
      </c>
      <c r="H27" s="126">
        <v>39</v>
      </c>
      <c r="I27" s="126">
        <v>37</v>
      </c>
      <c r="J27" s="126">
        <v>28</v>
      </c>
      <c r="K27" s="126">
        <v>21</v>
      </c>
      <c r="L27" s="126">
        <v>24</v>
      </c>
      <c r="M27" s="126">
        <v>39</v>
      </c>
      <c r="N27" s="126">
        <v>60</v>
      </c>
      <c r="O27" s="126">
        <v>75</v>
      </c>
      <c r="P27" s="126">
        <v>84</v>
      </c>
      <c r="Q27" s="126">
        <v>61</v>
      </c>
      <c r="R27" s="126">
        <v>65</v>
      </c>
      <c r="S27" s="126">
        <v>76</v>
      </c>
      <c r="T27" s="126">
        <v>45</v>
      </c>
      <c r="U27" s="126">
        <v>28</v>
      </c>
      <c r="V27" s="126">
        <v>31</v>
      </c>
      <c r="W27" s="126">
        <v>28</v>
      </c>
      <c r="X27" s="126">
        <v>48</v>
      </c>
      <c r="Y27" s="126">
        <v>34</v>
      </c>
      <c r="Z27" s="126">
        <v>35</v>
      </c>
      <c r="AA27" s="126">
        <v>30</v>
      </c>
      <c r="AB27" s="126">
        <v>26</v>
      </c>
      <c r="AC27" s="126">
        <v>30</v>
      </c>
      <c r="AD27" s="126">
        <v>64</v>
      </c>
      <c r="AE27" s="126">
        <v>46</v>
      </c>
      <c r="AF27" s="126">
        <v>42</v>
      </c>
      <c r="AG27" s="13">
        <f t="shared" si="3"/>
        <v>21</v>
      </c>
      <c r="AH27" s="91">
        <f t="shared" si="4"/>
        <v>41.967741935483872</v>
      </c>
      <c r="AJ27" t="s">
        <v>34</v>
      </c>
      <c r="AL27" t="s">
        <v>34</v>
      </c>
      <c r="AM27" t="s">
        <v>34</v>
      </c>
    </row>
    <row r="28" spans="1:39" x14ac:dyDescent="0.2">
      <c r="A28" s="56" t="s">
        <v>20</v>
      </c>
      <c r="B28" s="126">
        <v>43</v>
      </c>
      <c r="C28" s="126">
        <v>53</v>
      </c>
      <c r="D28" s="126">
        <v>54</v>
      </c>
      <c r="E28" s="126">
        <v>51</v>
      </c>
      <c r="F28" s="126">
        <v>28</v>
      </c>
      <c r="G28" s="126">
        <v>39</v>
      </c>
      <c r="H28" s="126">
        <v>30</v>
      </c>
      <c r="I28" s="126">
        <v>27</v>
      </c>
      <c r="J28" s="126">
        <v>26</v>
      </c>
      <c r="K28" s="126">
        <v>29</v>
      </c>
      <c r="L28" s="126">
        <v>22</v>
      </c>
      <c r="M28" s="126">
        <v>32</v>
      </c>
      <c r="N28" s="126">
        <v>79</v>
      </c>
      <c r="O28" s="126">
        <v>74</v>
      </c>
      <c r="P28" s="126">
        <v>65</v>
      </c>
      <c r="Q28" s="126">
        <v>60</v>
      </c>
      <c r="R28" s="126">
        <v>55</v>
      </c>
      <c r="S28" s="126">
        <v>62</v>
      </c>
      <c r="T28" s="126">
        <v>45</v>
      </c>
      <c r="U28" s="126">
        <v>81</v>
      </c>
      <c r="V28" s="126">
        <v>38</v>
      </c>
      <c r="W28" s="126">
        <v>42</v>
      </c>
      <c r="X28" s="126">
        <v>55</v>
      </c>
      <c r="Y28" s="126">
        <v>45</v>
      </c>
      <c r="Z28" s="126">
        <v>35</v>
      </c>
      <c r="AA28" s="126">
        <v>32</v>
      </c>
      <c r="AB28" s="126">
        <v>39</v>
      </c>
      <c r="AC28" s="126">
        <v>46</v>
      </c>
      <c r="AD28" s="126">
        <v>49</v>
      </c>
      <c r="AE28" s="126">
        <v>49</v>
      </c>
      <c r="AF28" s="126">
        <v>65</v>
      </c>
      <c r="AG28" s="13">
        <f t="shared" si="3"/>
        <v>22</v>
      </c>
      <c r="AH28" s="91">
        <f t="shared" si="4"/>
        <v>46.774193548387096</v>
      </c>
      <c r="AL28" t="s">
        <v>34</v>
      </c>
    </row>
    <row r="29" spans="1:39" x14ac:dyDescent="0.2">
      <c r="A29" s="56" t="s">
        <v>9</v>
      </c>
      <c r="B29" s="126">
        <v>27</v>
      </c>
      <c r="C29" s="126">
        <v>33</v>
      </c>
      <c r="D29" s="126">
        <v>30</v>
      </c>
      <c r="E29" s="126">
        <v>23</v>
      </c>
      <c r="F29" s="126">
        <v>27</v>
      </c>
      <c r="G29" s="126">
        <v>29</v>
      </c>
      <c r="H29" s="126">
        <v>26</v>
      </c>
      <c r="I29" s="126">
        <v>25</v>
      </c>
      <c r="J29" s="126">
        <v>19</v>
      </c>
      <c r="K29" s="126">
        <v>14</v>
      </c>
      <c r="L29" s="126">
        <v>15</v>
      </c>
      <c r="M29" s="126">
        <v>26</v>
      </c>
      <c r="N29" s="126">
        <v>45</v>
      </c>
      <c r="O29" s="126">
        <v>61</v>
      </c>
      <c r="P29" s="126">
        <v>69</v>
      </c>
      <c r="Q29" s="126">
        <v>61</v>
      </c>
      <c r="R29" s="126">
        <v>48</v>
      </c>
      <c r="S29" s="126">
        <v>52</v>
      </c>
      <c r="T29" s="126">
        <v>38</v>
      </c>
      <c r="U29" s="126">
        <v>33</v>
      </c>
      <c r="V29" s="126">
        <v>26</v>
      </c>
      <c r="W29" s="126">
        <v>26</v>
      </c>
      <c r="X29" s="126">
        <v>42</v>
      </c>
      <c r="Y29" s="126">
        <v>25</v>
      </c>
      <c r="Z29" s="126">
        <v>26</v>
      </c>
      <c r="AA29" s="126">
        <v>19</v>
      </c>
      <c r="AB29" s="126">
        <v>20</v>
      </c>
      <c r="AC29" s="126">
        <v>28</v>
      </c>
      <c r="AD29" s="126">
        <v>64</v>
      </c>
      <c r="AE29" s="126">
        <v>46</v>
      </c>
      <c r="AF29" s="126">
        <v>37</v>
      </c>
      <c r="AG29" s="13">
        <f>MIN(B29:AF29)</f>
        <v>14</v>
      </c>
      <c r="AH29" s="91">
        <f>AVERAGE(B29:AF29)</f>
        <v>34.193548387096776</v>
      </c>
      <c r="AJ29" t="s">
        <v>34</v>
      </c>
    </row>
    <row r="30" spans="1:39" s="5" customFormat="1" ht="17.100000000000001" customHeight="1" x14ac:dyDescent="0.2">
      <c r="A30" s="105" t="s">
        <v>205</v>
      </c>
      <c r="B30" s="12">
        <f t="shared" ref="B30:AG30" si="7">MIN(B5:B29)</f>
        <v>24</v>
      </c>
      <c r="C30" s="12">
        <f t="shared" si="7"/>
        <v>20</v>
      </c>
      <c r="D30" s="12">
        <f t="shared" si="7"/>
        <v>14</v>
      </c>
      <c r="E30" s="12">
        <f t="shared" si="7"/>
        <v>23</v>
      </c>
      <c r="F30" s="12">
        <f t="shared" si="7"/>
        <v>22</v>
      </c>
      <c r="G30" s="12">
        <f t="shared" si="7"/>
        <v>19</v>
      </c>
      <c r="H30" s="12">
        <f t="shared" si="7"/>
        <v>23</v>
      </c>
      <c r="I30" s="12">
        <f t="shared" si="7"/>
        <v>24</v>
      </c>
      <c r="J30" s="12">
        <f t="shared" si="7"/>
        <v>19</v>
      </c>
      <c r="K30" s="12">
        <f t="shared" si="7"/>
        <v>14</v>
      </c>
      <c r="L30" s="12">
        <f t="shared" si="7"/>
        <v>15</v>
      </c>
      <c r="M30" s="12">
        <f t="shared" si="7"/>
        <v>25</v>
      </c>
      <c r="N30" s="12">
        <f t="shared" si="7"/>
        <v>45</v>
      </c>
      <c r="O30" s="12">
        <f t="shared" si="7"/>
        <v>45</v>
      </c>
      <c r="P30" s="12">
        <f t="shared" si="7"/>
        <v>40</v>
      </c>
      <c r="Q30" s="12">
        <f t="shared" si="7"/>
        <v>33</v>
      </c>
      <c r="R30" s="12">
        <f t="shared" si="7"/>
        <v>37</v>
      </c>
      <c r="S30" s="12">
        <f t="shared" si="7"/>
        <v>38</v>
      </c>
      <c r="T30" s="12">
        <f t="shared" si="7"/>
        <v>31</v>
      </c>
      <c r="U30" s="12">
        <f t="shared" si="7"/>
        <v>28</v>
      </c>
      <c r="V30" s="12">
        <f t="shared" si="7"/>
        <v>24</v>
      </c>
      <c r="W30" s="12">
        <f t="shared" si="7"/>
        <v>25</v>
      </c>
      <c r="X30" s="12">
        <f t="shared" si="7"/>
        <v>22</v>
      </c>
      <c r="Y30" s="12">
        <f t="shared" si="7"/>
        <v>25</v>
      </c>
      <c r="Z30" s="12">
        <f t="shared" si="7"/>
        <v>21</v>
      </c>
      <c r="AA30" s="12">
        <f t="shared" si="7"/>
        <v>19</v>
      </c>
      <c r="AB30" s="12">
        <f t="shared" si="7"/>
        <v>13</v>
      </c>
      <c r="AC30" s="12">
        <f t="shared" si="7"/>
        <v>13</v>
      </c>
      <c r="AD30" s="12">
        <f t="shared" si="7"/>
        <v>16</v>
      </c>
      <c r="AE30" s="12">
        <f t="shared" si="7"/>
        <v>32</v>
      </c>
      <c r="AF30" s="12">
        <f t="shared" si="7"/>
        <v>33</v>
      </c>
      <c r="AG30" s="13">
        <f t="shared" si="7"/>
        <v>13</v>
      </c>
      <c r="AH30" s="91">
        <f>AVERAGE(AH5:AH29)</f>
        <v>40.346120212554851</v>
      </c>
      <c r="AL30" s="5" t="s">
        <v>34</v>
      </c>
    </row>
    <row r="31" spans="1:39" x14ac:dyDescent="0.2">
      <c r="A31" s="45"/>
      <c r="B31" s="46"/>
      <c r="C31" s="46"/>
      <c r="D31" s="46" t="s">
        <v>85</v>
      </c>
      <c r="E31" s="46"/>
      <c r="F31" s="46"/>
      <c r="G31" s="46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53"/>
      <c r="AE31" s="59" t="s">
        <v>34</v>
      </c>
      <c r="AF31" s="59"/>
      <c r="AG31" s="50"/>
      <c r="AH31" s="52"/>
    </row>
    <row r="32" spans="1:39" x14ac:dyDescent="0.2">
      <c r="A32" s="45"/>
      <c r="B32" s="47" t="s">
        <v>86</v>
      </c>
      <c r="C32" s="47"/>
      <c r="D32" s="47"/>
      <c r="E32" s="47"/>
      <c r="F32" s="47"/>
      <c r="G32" s="47"/>
      <c r="H32" s="47"/>
      <c r="I32" s="47"/>
      <c r="J32" s="87"/>
      <c r="K32" s="87"/>
      <c r="L32" s="87"/>
      <c r="M32" s="87" t="s">
        <v>32</v>
      </c>
      <c r="N32" s="87"/>
      <c r="O32" s="87"/>
      <c r="P32" s="87"/>
      <c r="Q32" s="87"/>
      <c r="R32" s="87"/>
      <c r="S32" s="87"/>
      <c r="T32" s="141" t="s">
        <v>208</v>
      </c>
      <c r="U32" s="141"/>
      <c r="V32" s="141"/>
      <c r="W32" s="141"/>
      <c r="X32" s="141"/>
      <c r="Y32" s="87"/>
      <c r="Z32" s="87"/>
      <c r="AA32" s="87"/>
      <c r="AB32" s="87"/>
      <c r="AC32" s="87"/>
      <c r="AD32" s="87"/>
      <c r="AE32" s="87"/>
      <c r="AF32" s="107"/>
      <c r="AG32" s="50"/>
      <c r="AH32" s="49"/>
      <c r="AJ32" s="11" t="s">
        <v>34</v>
      </c>
      <c r="AL32" t="s">
        <v>34</v>
      </c>
    </row>
    <row r="33" spans="1:40" x14ac:dyDescent="0.2">
      <c r="A33" s="48"/>
      <c r="B33" s="87"/>
      <c r="C33" s="87"/>
      <c r="D33" s="87"/>
      <c r="E33" s="87"/>
      <c r="F33" s="87"/>
      <c r="G33" s="87"/>
      <c r="H33" s="87"/>
      <c r="I33" s="87"/>
      <c r="J33" s="88"/>
      <c r="K33" s="88"/>
      <c r="L33" s="88"/>
      <c r="M33" s="88" t="s">
        <v>33</v>
      </c>
      <c r="N33" s="88"/>
      <c r="O33" s="88"/>
      <c r="P33" s="88"/>
      <c r="Q33" s="87"/>
      <c r="R33" s="87"/>
      <c r="S33" s="87"/>
      <c r="T33" s="142" t="s">
        <v>209</v>
      </c>
      <c r="U33" s="142"/>
      <c r="V33" s="142"/>
      <c r="W33" s="142"/>
      <c r="X33" s="142"/>
      <c r="Y33" s="87"/>
      <c r="Z33" s="87"/>
      <c r="AA33" s="87"/>
      <c r="AB33" s="87"/>
      <c r="AC33" s="87"/>
      <c r="AD33" s="53"/>
      <c r="AE33" s="53"/>
      <c r="AF33" s="53"/>
      <c r="AG33" s="50"/>
      <c r="AH33" s="49"/>
      <c r="AM33" s="11" t="s">
        <v>34</v>
      </c>
    </row>
    <row r="34" spans="1:40" x14ac:dyDescent="0.2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87"/>
      <c r="L34" s="87"/>
      <c r="M34" s="87"/>
      <c r="N34" s="87"/>
      <c r="O34" s="87"/>
      <c r="P34" s="87"/>
      <c r="Q34" s="87"/>
      <c r="R34" s="87"/>
      <c r="S34" s="87"/>
      <c r="T34" s="121"/>
      <c r="U34" s="121" t="s">
        <v>210</v>
      </c>
      <c r="V34" s="121"/>
      <c r="W34" s="121"/>
      <c r="X34" s="121"/>
      <c r="Y34" s="87"/>
      <c r="Z34" s="87"/>
      <c r="AA34" s="87"/>
      <c r="AB34" s="87"/>
      <c r="AC34" s="87"/>
      <c r="AD34" s="53"/>
      <c r="AE34" s="53"/>
      <c r="AF34" s="53"/>
      <c r="AG34" s="50"/>
      <c r="AH34" s="92"/>
    </row>
    <row r="35" spans="1:40" x14ac:dyDescent="0.2">
      <c r="A35" s="48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53"/>
      <c r="AF35" s="53"/>
      <c r="AG35" s="50"/>
      <c r="AH35" s="52"/>
      <c r="AL35" t="s">
        <v>34</v>
      </c>
    </row>
    <row r="36" spans="1:40" x14ac:dyDescent="0.2">
      <c r="A36" s="48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54"/>
      <c r="AF36" s="54"/>
      <c r="AG36" s="50"/>
      <c r="AH36" s="52"/>
      <c r="AK36" s="11" t="s">
        <v>34</v>
      </c>
    </row>
    <row r="37" spans="1:40" ht="13.5" thickBot="1" x14ac:dyDescent="0.25">
      <c r="A37" s="60"/>
      <c r="B37" s="61"/>
      <c r="C37" s="61"/>
      <c r="D37" s="61"/>
      <c r="E37" s="61"/>
      <c r="F37" s="61"/>
      <c r="G37" s="61" t="s">
        <v>34</v>
      </c>
      <c r="H37" s="61"/>
      <c r="I37" s="61"/>
      <c r="J37" s="61"/>
      <c r="K37" s="61"/>
      <c r="L37" s="61" t="s">
        <v>34</v>
      </c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2"/>
      <c r="AH37" s="93"/>
    </row>
    <row r="38" spans="1:40" x14ac:dyDescent="0.2">
      <c r="AG38" s="7"/>
      <c r="AK38" s="11" t="s">
        <v>34</v>
      </c>
    </row>
    <row r="39" spans="1:40" x14ac:dyDescent="0.2">
      <c r="AH39" s="119" t="s">
        <v>34</v>
      </c>
      <c r="AK39" s="11" t="s">
        <v>34</v>
      </c>
      <c r="AL39" s="11" t="s">
        <v>34</v>
      </c>
    </row>
    <row r="40" spans="1:40" x14ac:dyDescent="0.2">
      <c r="AH40" s="119" t="s">
        <v>34</v>
      </c>
      <c r="AK40" s="11" t="s">
        <v>34</v>
      </c>
      <c r="AL40" s="11" t="s">
        <v>34</v>
      </c>
    </row>
    <row r="41" spans="1:40" x14ac:dyDescent="0.2">
      <c r="AH41" s="119" t="s">
        <v>34</v>
      </c>
      <c r="AK41" s="11" t="s">
        <v>34</v>
      </c>
      <c r="AL41" s="11" t="s">
        <v>34</v>
      </c>
      <c r="AN41" s="11" t="s">
        <v>34</v>
      </c>
    </row>
    <row r="42" spans="1:40" x14ac:dyDescent="0.2">
      <c r="AH42" s="119" t="s">
        <v>34</v>
      </c>
    </row>
    <row r="43" spans="1:40" x14ac:dyDescent="0.2">
      <c r="P43" s="2" t="s">
        <v>34</v>
      </c>
      <c r="AE43" s="2" t="s">
        <v>34</v>
      </c>
      <c r="AH43" s="119" t="s">
        <v>34</v>
      </c>
      <c r="AI43" t="s">
        <v>34</v>
      </c>
    </row>
    <row r="44" spans="1:40" x14ac:dyDescent="0.2">
      <c r="T44" s="2" t="s">
        <v>34</v>
      </c>
      <c r="Z44" s="2" t="s">
        <v>34</v>
      </c>
      <c r="AH44" s="119" t="s">
        <v>34</v>
      </c>
      <c r="AI44" s="11" t="s">
        <v>34</v>
      </c>
    </row>
    <row r="45" spans="1:40" x14ac:dyDescent="0.2">
      <c r="AN45" t="s">
        <v>34</v>
      </c>
    </row>
    <row r="46" spans="1:40" x14ac:dyDescent="0.2">
      <c r="N46" s="2" t="s">
        <v>34</v>
      </c>
    </row>
    <row r="47" spans="1:40" x14ac:dyDescent="0.2">
      <c r="G47" s="2" t="s">
        <v>34</v>
      </c>
      <c r="AE47" s="2" t="s">
        <v>34</v>
      </c>
    </row>
    <row r="49" spans="10:39" x14ac:dyDescent="0.2">
      <c r="J49" s="2" t="s">
        <v>34</v>
      </c>
    </row>
    <row r="52" spans="10:39" x14ac:dyDescent="0.2">
      <c r="AM52" s="11" t="s">
        <v>34</v>
      </c>
    </row>
    <row r="66" spans="39:39" x14ac:dyDescent="0.2">
      <c r="AM66" s="11" t="s">
        <v>34</v>
      </c>
    </row>
  </sheetData>
  <mergeCells count="36"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T32:X32"/>
    <mergeCell ref="T33:X3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topLeftCell="M1" zoomScale="90" zoomScaleNormal="90" workbookViewId="0">
      <selection activeCell="Q7" sqref="Q7:AF7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6" width="5.42578125" style="3" bestFit="1" customWidth="1"/>
    <col min="7" max="7" width="7.28515625" style="3" customWidth="1"/>
    <col min="8" max="30" width="5.42578125" style="3" bestFit="1" customWidth="1"/>
    <col min="31" max="32" width="5.42578125" style="3" customWidth="1"/>
    <col min="33" max="33" width="7.42578125" style="7" bestFit="1" customWidth="1"/>
  </cols>
  <sheetData>
    <row r="1" spans="1:37" ht="20.100000000000001" customHeight="1" x14ac:dyDescent="0.2">
      <c r="A1" s="153" t="s">
        <v>17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51"/>
    </row>
    <row r="2" spans="1:37" s="4" customFormat="1" ht="20.100000000000001" customHeight="1" x14ac:dyDescent="0.2">
      <c r="A2" s="152" t="s">
        <v>10</v>
      </c>
      <c r="B2" s="146" t="s">
        <v>207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8"/>
    </row>
    <row r="3" spans="1:37" s="5" customFormat="1" ht="20.100000000000001" customHeight="1" x14ac:dyDescent="0.2">
      <c r="A3" s="152"/>
      <c r="B3" s="156">
        <v>1</v>
      </c>
      <c r="C3" s="156">
        <f>SUM(B3+1)</f>
        <v>2</v>
      </c>
      <c r="D3" s="156">
        <f t="shared" ref="D3:AD3" si="0">SUM(C3+1)</f>
        <v>3</v>
      </c>
      <c r="E3" s="156">
        <f t="shared" si="0"/>
        <v>4</v>
      </c>
      <c r="F3" s="156">
        <f t="shared" si="0"/>
        <v>5</v>
      </c>
      <c r="G3" s="156">
        <f t="shared" si="0"/>
        <v>6</v>
      </c>
      <c r="H3" s="156">
        <f t="shared" si="0"/>
        <v>7</v>
      </c>
      <c r="I3" s="156">
        <f t="shared" si="0"/>
        <v>8</v>
      </c>
      <c r="J3" s="156">
        <f t="shared" si="0"/>
        <v>9</v>
      </c>
      <c r="K3" s="156">
        <f t="shared" si="0"/>
        <v>10</v>
      </c>
      <c r="L3" s="156">
        <f t="shared" si="0"/>
        <v>11</v>
      </c>
      <c r="M3" s="156">
        <f t="shared" si="0"/>
        <v>12</v>
      </c>
      <c r="N3" s="156">
        <f t="shared" si="0"/>
        <v>13</v>
      </c>
      <c r="O3" s="156">
        <f t="shared" si="0"/>
        <v>14</v>
      </c>
      <c r="P3" s="156">
        <f t="shared" si="0"/>
        <v>15</v>
      </c>
      <c r="Q3" s="156">
        <f t="shared" si="0"/>
        <v>16</v>
      </c>
      <c r="R3" s="156">
        <f t="shared" si="0"/>
        <v>17</v>
      </c>
      <c r="S3" s="156">
        <f t="shared" si="0"/>
        <v>18</v>
      </c>
      <c r="T3" s="156">
        <f t="shared" si="0"/>
        <v>19</v>
      </c>
      <c r="U3" s="156">
        <f t="shared" si="0"/>
        <v>20</v>
      </c>
      <c r="V3" s="156">
        <f t="shared" si="0"/>
        <v>21</v>
      </c>
      <c r="W3" s="156">
        <f t="shared" si="0"/>
        <v>22</v>
      </c>
      <c r="X3" s="156">
        <f t="shared" si="0"/>
        <v>23</v>
      </c>
      <c r="Y3" s="156">
        <f t="shared" si="0"/>
        <v>24</v>
      </c>
      <c r="Z3" s="156">
        <f t="shared" si="0"/>
        <v>25</v>
      </c>
      <c r="AA3" s="156">
        <f t="shared" si="0"/>
        <v>26</v>
      </c>
      <c r="AB3" s="156">
        <f t="shared" si="0"/>
        <v>27</v>
      </c>
      <c r="AC3" s="156">
        <f t="shared" si="0"/>
        <v>28</v>
      </c>
      <c r="AD3" s="156">
        <f t="shared" si="0"/>
        <v>29</v>
      </c>
      <c r="AE3" s="156">
        <v>30</v>
      </c>
      <c r="AF3" s="144">
        <v>31</v>
      </c>
      <c r="AG3" s="44" t="s">
        <v>26</v>
      </c>
      <c r="AH3" s="102" t="s">
        <v>25</v>
      </c>
    </row>
    <row r="4" spans="1:37" s="5" customFormat="1" ht="20.100000000000001" customHeight="1" x14ac:dyDescent="0.2">
      <c r="A4" s="152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45"/>
      <c r="AG4" s="44" t="s">
        <v>24</v>
      </c>
      <c r="AH4" s="58" t="s">
        <v>24</v>
      </c>
    </row>
    <row r="5" spans="1:37" s="5" customFormat="1" x14ac:dyDescent="0.2">
      <c r="A5" s="56" t="s">
        <v>29</v>
      </c>
      <c r="B5" s="126">
        <v>7.5600000000000005</v>
      </c>
      <c r="C5" s="126">
        <v>12.96</v>
      </c>
      <c r="D5" s="126">
        <v>9</v>
      </c>
      <c r="E5" s="126">
        <v>10.44</v>
      </c>
      <c r="F5" s="126">
        <v>11.520000000000001</v>
      </c>
      <c r="G5" s="126">
        <v>11.520000000000001</v>
      </c>
      <c r="H5" s="126">
        <v>13.68</v>
      </c>
      <c r="I5" s="126">
        <v>14.76</v>
      </c>
      <c r="J5" s="126">
        <v>11.16</v>
      </c>
      <c r="K5" s="126">
        <v>10.8</v>
      </c>
      <c r="L5" s="126">
        <v>11.520000000000001</v>
      </c>
      <c r="M5" s="126">
        <v>18.720000000000002</v>
      </c>
      <c r="N5" s="126">
        <v>13.32</v>
      </c>
      <c r="O5" s="126">
        <v>9</v>
      </c>
      <c r="P5" s="126">
        <v>21.240000000000002</v>
      </c>
      <c r="Q5" s="126">
        <v>12.6</v>
      </c>
      <c r="R5" s="126">
        <v>10.44</v>
      </c>
      <c r="S5" s="126">
        <v>9</v>
      </c>
      <c r="T5" s="126">
        <v>11.16</v>
      </c>
      <c r="U5" s="126">
        <v>9</v>
      </c>
      <c r="V5" s="126">
        <v>7.5600000000000005</v>
      </c>
      <c r="W5" s="126">
        <v>8.64</v>
      </c>
      <c r="X5" s="126">
        <v>9.7200000000000006</v>
      </c>
      <c r="Y5" s="126">
        <v>12.96</v>
      </c>
      <c r="Z5" s="126">
        <v>10.8</v>
      </c>
      <c r="AA5" s="126">
        <v>10.8</v>
      </c>
      <c r="AB5" s="126">
        <v>7.5600000000000005</v>
      </c>
      <c r="AC5" s="126">
        <v>10.8</v>
      </c>
      <c r="AD5" s="126">
        <v>17.64</v>
      </c>
      <c r="AE5" s="126">
        <v>10.08</v>
      </c>
      <c r="AF5" s="126">
        <v>13.32</v>
      </c>
      <c r="AG5" s="13">
        <f t="shared" ref="AG5" si="1">MAX(B5:AF5)</f>
        <v>21.240000000000002</v>
      </c>
      <c r="AH5" s="127">
        <f t="shared" ref="AH5" si="2">AVERAGE(B5:AF5)</f>
        <v>11.589677419354839</v>
      </c>
    </row>
    <row r="6" spans="1:37" x14ac:dyDescent="0.2">
      <c r="A6" s="56" t="s">
        <v>88</v>
      </c>
      <c r="B6" s="126" t="s">
        <v>203</v>
      </c>
      <c r="C6" s="126" t="s">
        <v>203</v>
      </c>
      <c r="D6" s="126" t="s">
        <v>203</v>
      </c>
      <c r="E6" s="126" t="s">
        <v>203</v>
      </c>
      <c r="F6" s="126" t="s">
        <v>203</v>
      </c>
      <c r="G6" s="126" t="s">
        <v>203</v>
      </c>
      <c r="H6" s="126" t="s">
        <v>203</v>
      </c>
      <c r="I6" s="126" t="s">
        <v>203</v>
      </c>
      <c r="J6" s="126" t="s">
        <v>203</v>
      </c>
      <c r="K6" s="126">
        <v>11.16</v>
      </c>
      <c r="L6" s="126">
        <v>13.68</v>
      </c>
      <c r="M6" s="126">
        <v>20.16</v>
      </c>
      <c r="N6" s="126">
        <v>20.16</v>
      </c>
      <c r="O6" s="126">
        <v>9.7200000000000006</v>
      </c>
      <c r="P6" s="126">
        <v>13.32</v>
      </c>
      <c r="Q6" s="126">
        <v>13.32</v>
      </c>
      <c r="R6" s="126">
        <v>16.559999999999999</v>
      </c>
      <c r="S6" s="126">
        <v>17.64</v>
      </c>
      <c r="T6" s="126">
        <v>21.240000000000002</v>
      </c>
      <c r="U6" s="126">
        <v>16.559999999999999</v>
      </c>
      <c r="V6" s="126">
        <v>12.6</v>
      </c>
      <c r="W6" s="126">
        <v>8.64</v>
      </c>
      <c r="X6" s="126">
        <v>13.68</v>
      </c>
      <c r="Y6" s="126">
        <v>22.68</v>
      </c>
      <c r="Z6" s="126">
        <v>14.04</v>
      </c>
      <c r="AA6" s="126">
        <v>9.7200000000000006</v>
      </c>
      <c r="AB6" s="126">
        <v>9.7200000000000006</v>
      </c>
      <c r="AC6" s="126">
        <v>15.120000000000001</v>
      </c>
      <c r="AD6" s="126">
        <v>9.7200000000000006</v>
      </c>
      <c r="AE6" s="126">
        <v>15.48</v>
      </c>
      <c r="AF6" s="126">
        <v>11.16</v>
      </c>
      <c r="AG6" s="13">
        <f t="shared" ref="AG6:AG28" si="3">MAX(B6:AF6)</f>
        <v>22.68</v>
      </c>
      <c r="AH6" s="127">
        <f t="shared" ref="AH6:AH28" si="4">AVERAGE(B6:AF6)</f>
        <v>14.367272727272733</v>
      </c>
    </row>
    <row r="7" spans="1:37" x14ac:dyDescent="0.2">
      <c r="A7" s="56" t="s">
        <v>146</v>
      </c>
      <c r="B7" s="126">
        <v>10.08</v>
      </c>
      <c r="C7" s="126">
        <v>10.08</v>
      </c>
      <c r="D7" s="126">
        <v>10.8</v>
      </c>
      <c r="E7" s="126">
        <v>16.920000000000002</v>
      </c>
      <c r="F7" s="126">
        <v>13.68</v>
      </c>
      <c r="G7" s="126">
        <v>15.48</v>
      </c>
      <c r="H7" s="126">
        <v>21.96</v>
      </c>
      <c r="I7" s="126">
        <v>25.56</v>
      </c>
      <c r="J7" s="126">
        <v>12.24</v>
      </c>
      <c r="K7" s="126">
        <v>12.24</v>
      </c>
      <c r="L7" s="126">
        <v>14.04</v>
      </c>
      <c r="M7" s="126">
        <v>19.079999999999998</v>
      </c>
      <c r="N7" s="126">
        <v>15.120000000000001</v>
      </c>
      <c r="O7" s="126">
        <v>16.920000000000002</v>
      </c>
      <c r="P7" s="126">
        <v>11.520000000000001</v>
      </c>
      <c r="Q7" s="126">
        <v>12.24</v>
      </c>
      <c r="R7" s="126">
        <v>18</v>
      </c>
      <c r="S7" s="126">
        <v>20.52</v>
      </c>
      <c r="T7" s="126">
        <v>24.12</v>
      </c>
      <c r="U7" s="126">
        <v>16.2</v>
      </c>
      <c r="V7" s="126">
        <v>22.32</v>
      </c>
      <c r="W7" s="126">
        <v>16.559999999999999</v>
      </c>
      <c r="X7" s="126">
        <v>15.84</v>
      </c>
      <c r="Y7" s="126">
        <v>24.48</v>
      </c>
      <c r="Z7" s="126">
        <v>15.84</v>
      </c>
      <c r="AA7" s="126">
        <v>15.48</v>
      </c>
      <c r="AB7" s="126">
        <v>11.52</v>
      </c>
      <c r="AC7" s="126">
        <v>14.04</v>
      </c>
      <c r="AD7" s="126">
        <v>14.4</v>
      </c>
      <c r="AE7" s="126">
        <v>19.440000000000001</v>
      </c>
      <c r="AF7" s="126">
        <v>27</v>
      </c>
      <c r="AG7" s="13">
        <f t="shared" si="3"/>
        <v>27</v>
      </c>
      <c r="AH7" s="127">
        <f t="shared" si="4"/>
        <v>16.571612903225809</v>
      </c>
    </row>
    <row r="8" spans="1:37" x14ac:dyDescent="0.2">
      <c r="A8" s="56" t="s">
        <v>147</v>
      </c>
      <c r="B8" s="126">
        <v>11.520000000000001</v>
      </c>
      <c r="C8" s="126">
        <v>19.079999999999998</v>
      </c>
      <c r="D8" s="126">
        <v>7.2</v>
      </c>
      <c r="E8" s="126">
        <v>13.68</v>
      </c>
      <c r="F8" s="126">
        <v>14.76</v>
      </c>
      <c r="G8" s="126">
        <v>12.96</v>
      </c>
      <c r="H8" s="126">
        <v>16.2</v>
      </c>
      <c r="I8" s="126">
        <v>21.96</v>
      </c>
      <c r="J8" s="126">
        <v>22.32</v>
      </c>
      <c r="K8" s="126">
        <v>16.559999999999999</v>
      </c>
      <c r="L8" s="126">
        <v>15.120000000000001</v>
      </c>
      <c r="M8" s="126">
        <v>18.720000000000002</v>
      </c>
      <c r="N8" s="126">
        <v>14.76</v>
      </c>
      <c r="O8" s="126">
        <v>17.28</v>
      </c>
      <c r="P8" s="126">
        <v>14.76</v>
      </c>
      <c r="Q8" s="126">
        <v>11.16</v>
      </c>
      <c r="R8" s="126">
        <v>22.68</v>
      </c>
      <c r="S8" s="126">
        <v>9.3600000000000012</v>
      </c>
      <c r="T8" s="126">
        <v>16.920000000000002</v>
      </c>
      <c r="U8" s="126">
        <v>16.2</v>
      </c>
      <c r="V8" s="126">
        <v>11.16</v>
      </c>
      <c r="W8" s="126">
        <v>18.720000000000002</v>
      </c>
      <c r="X8" s="126">
        <v>10.8</v>
      </c>
      <c r="Y8" s="126">
        <v>15.840000000000002</v>
      </c>
      <c r="Z8" s="126">
        <v>11.16</v>
      </c>
      <c r="AA8" s="126">
        <v>9.7200000000000006</v>
      </c>
      <c r="AB8" s="126">
        <v>11.16</v>
      </c>
      <c r="AC8" s="126">
        <v>16.2</v>
      </c>
      <c r="AD8" s="126">
        <v>30.6</v>
      </c>
      <c r="AE8" s="126">
        <v>11.16</v>
      </c>
      <c r="AF8" s="126">
        <v>14.4</v>
      </c>
      <c r="AG8" s="13">
        <f t="shared" si="3"/>
        <v>30.6</v>
      </c>
      <c r="AH8" s="127">
        <f t="shared" si="4"/>
        <v>15.294193548387101</v>
      </c>
    </row>
    <row r="9" spans="1:37" x14ac:dyDescent="0.2">
      <c r="A9" s="56" t="s">
        <v>0</v>
      </c>
      <c r="B9" s="126">
        <v>7.2</v>
      </c>
      <c r="C9" s="126">
        <v>9</v>
      </c>
      <c r="D9" s="126">
        <v>18.720000000000002</v>
      </c>
      <c r="E9" s="126">
        <v>17.28</v>
      </c>
      <c r="F9" s="126">
        <v>21.96</v>
      </c>
      <c r="G9" s="126">
        <v>10.44</v>
      </c>
      <c r="H9" s="126">
        <v>21.240000000000002</v>
      </c>
      <c r="I9" s="126">
        <v>29.16</v>
      </c>
      <c r="J9" s="126">
        <v>24.12</v>
      </c>
      <c r="K9" s="126">
        <v>17.28</v>
      </c>
      <c r="L9" s="126">
        <v>16.559999999999999</v>
      </c>
      <c r="M9" s="126">
        <v>4.32</v>
      </c>
      <c r="N9" s="126">
        <v>15.120000000000001</v>
      </c>
      <c r="O9" s="126">
        <v>8.64</v>
      </c>
      <c r="P9" s="126">
        <v>1.08</v>
      </c>
      <c r="Q9" s="126">
        <v>20.88</v>
      </c>
      <c r="R9" s="126">
        <v>13.32</v>
      </c>
      <c r="S9" s="126">
        <v>9</v>
      </c>
      <c r="T9" s="126">
        <v>21.240000000000002</v>
      </c>
      <c r="U9" s="126">
        <v>18.36</v>
      </c>
      <c r="V9" s="126">
        <v>7.2</v>
      </c>
      <c r="W9" s="126">
        <v>14.76</v>
      </c>
      <c r="X9" s="126">
        <v>9.7200000000000006</v>
      </c>
      <c r="Y9" s="126">
        <v>19.8</v>
      </c>
      <c r="Z9" s="126">
        <v>14.76</v>
      </c>
      <c r="AA9" s="126">
        <v>9.3600000000000012</v>
      </c>
      <c r="AB9" s="126">
        <v>9.7200000000000006</v>
      </c>
      <c r="AC9" s="126">
        <v>11.879999999999999</v>
      </c>
      <c r="AD9" s="126">
        <v>27</v>
      </c>
      <c r="AE9" s="126">
        <v>22.68</v>
      </c>
      <c r="AF9" s="126">
        <v>15.120000000000001</v>
      </c>
      <c r="AG9" s="13">
        <f t="shared" si="3"/>
        <v>29.16</v>
      </c>
      <c r="AH9" s="127">
        <f t="shared" si="4"/>
        <v>15.061935483870972</v>
      </c>
      <c r="AJ9" s="11" t="s">
        <v>34</v>
      </c>
    </row>
    <row r="10" spans="1:37" x14ac:dyDescent="0.2">
      <c r="A10" s="56" t="s">
        <v>219</v>
      </c>
      <c r="B10" s="126" t="s">
        <v>203</v>
      </c>
      <c r="C10" s="126" t="s">
        <v>203</v>
      </c>
      <c r="D10" s="126" t="s">
        <v>203</v>
      </c>
      <c r="E10" s="126" t="s">
        <v>203</v>
      </c>
      <c r="F10" s="126" t="s">
        <v>203</v>
      </c>
      <c r="G10" s="126" t="s">
        <v>203</v>
      </c>
      <c r="H10" s="126" t="s">
        <v>203</v>
      </c>
      <c r="I10" s="126" t="s">
        <v>203</v>
      </c>
      <c r="J10" s="126" t="s">
        <v>203</v>
      </c>
      <c r="K10" s="126" t="s">
        <v>203</v>
      </c>
      <c r="L10" s="126" t="s">
        <v>203</v>
      </c>
      <c r="M10" s="126" t="s">
        <v>203</v>
      </c>
      <c r="N10" s="126" t="s">
        <v>203</v>
      </c>
      <c r="O10" s="126" t="s">
        <v>203</v>
      </c>
      <c r="P10" s="126" t="s">
        <v>203</v>
      </c>
      <c r="Q10" s="126" t="s">
        <v>203</v>
      </c>
      <c r="R10" s="126" t="s">
        <v>203</v>
      </c>
      <c r="S10" s="126" t="s">
        <v>203</v>
      </c>
      <c r="T10" s="126" t="s">
        <v>203</v>
      </c>
      <c r="U10" s="126" t="s">
        <v>203</v>
      </c>
      <c r="V10" s="126" t="s">
        <v>203</v>
      </c>
      <c r="W10" s="126" t="s">
        <v>203</v>
      </c>
      <c r="X10" s="126" t="s">
        <v>203</v>
      </c>
      <c r="Y10" s="126" t="s">
        <v>203</v>
      </c>
      <c r="Z10" s="126" t="s">
        <v>203</v>
      </c>
      <c r="AA10" s="126">
        <v>7.5600000000000005</v>
      </c>
      <c r="AB10" s="126" t="s">
        <v>203</v>
      </c>
      <c r="AC10" s="126">
        <v>14.76</v>
      </c>
      <c r="AD10" s="126">
        <v>10.08</v>
      </c>
      <c r="AE10" s="126">
        <v>4.6800000000000006</v>
      </c>
      <c r="AF10" s="126" t="s">
        <v>203</v>
      </c>
      <c r="AG10" s="13">
        <f t="shared" ref="AG10" si="5">MAX(B10:AF10)</f>
        <v>14.76</v>
      </c>
      <c r="AH10" s="127">
        <f t="shared" ref="AH10" si="6">AVERAGE(B10:AF10)</f>
        <v>9.27</v>
      </c>
      <c r="AJ10" s="11"/>
    </row>
    <row r="11" spans="1:37" x14ac:dyDescent="0.2">
      <c r="A11" s="56" t="s">
        <v>1</v>
      </c>
      <c r="B11" s="126">
        <v>7.9200000000000008</v>
      </c>
      <c r="C11" s="126">
        <v>10.08</v>
      </c>
      <c r="D11" s="126">
        <v>8.64</v>
      </c>
      <c r="E11" s="126">
        <v>10.8</v>
      </c>
      <c r="F11" s="126">
        <v>10.44</v>
      </c>
      <c r="G11" s="126">
        <v>9.7200000000000006</v>
      </c>
      <c r="H11" s="126">
        <v>12.96</v>
      </c>
      <c r="I11" s="126" t="s">
        <v>203</v>
      </c>
      <c r="J11" s="126" t="s">
        <v>203</v>
      </c>
      <c r="K11" s="126" t="s">
        <v>203</v>
      </c>
      <c r="L11" s="126" t="s">
        <v>203</v>
      </c>
      <c r="M11" s="126" t="s">
        <v>203</v>
      </c>
      <c r="N11" s="126" t="s">
        <v>203</v>
      </c>
      <c r="O11" s="126" t="s">
        <v>203</v>
      </c>
      <c r="P11" s="126" t="s">
        <v>203</v>
      </c>
      <c r="Q11" s="126" t="s">
        <v>203</v>
      </c>
      <c r="R11" s="126" t="s">
        <v>203</v>
      </c>
      <c r="S11" s="126" t="s">
        <v>203</v>
      </c>
      <c r="T11" s="126" t="s">
        <v>203</v>
      </c>
      <c r="U11" s="126" t="s">
        <v>203</v>
      </c>
      <c r="V11" s="126" t="s">
        <v>203</v>
      </c>
      <c r="W11" s="126" t="s">
        <v>203</v>
      </c>
      <c r="X11" s="126" t="s">
        <v>203</v>
      </c>
      <c r="Y11" s="126" t="s">
        <v>203</v>
      </c>
      <c r="Z11" s="126" t="s">
        <v>203</v>
      </c>
      <c r="AA11" s="126" t="s">
        <v>203</v>
      </c>
      <c r="AB11" s="126" t="s">
        <v>203</v>
      </c>
      <c r="AC11" s="126" t="s">
        <v>203</v>
      </c>
      <c r="AD11" s="126" t="s">
        <v>203</v>
      </c>
      <c r="AE11" s="126" t="s">
        <v>203</v>
      </c>
      <c r="AF11" s="126" t="s">
        <v>203</v>
      </c>
      <c r="AG11" s="13">
        <f t="shared" si="3"/>
        <v>12.96</v>
      </c>
      <c r="AH11" s="129">
        <f t="shared" si="4"/>
        <v>10.08</v>
      </c>
      <c r="AJ11" t="s">
        <v>34</v>
      </c>
    </row>
    <row r="12" spans="1:37" x14ac:dyDescent="0.2">
      <c r="A12" s="56" t="s">
        <v>31</v>
      </c>
      <c r="B12" s="126">
        <v>16.559999999999999</v>
      </c>
      <c r="C12" s="126">
        <v>19.8</v>
      </c>
      <c r="D12" s="126">
        <v>14.4</v>
      </c>
      <c r="E12" s="126">
        <v>16.559999999999999</v>
      </c>
      <c r="F12" s="126">
        <v>28.08</v>
      </c>
      <c r="G12" s="126">
        <v>17.28</v>
      </c>
      <c r="H12" s="126">
        <v>21.240000000000002</v>
      </c>
      <c r="I12" s="126">
        <v>20.16</v>
      </c>
      <c r="J12" s="126">
        <v>18.720000000000002</v>
      </c>
      <c r="K12" s="126">
        <v>16.920000000000002</v>
      </c>
      <c r="L12" s="126">
        <v>19.079999999999998</v>
      </c>
      <c r="M12" s="126">
        <v>27</v>
      </c>
      <c r="N12" s="126">
        <v>17.64</v>
      </c>
      <c r="O12" s="126">
        <v>19.8</v>
      </c>
      <c r="P12" s="126">
        <v>24.840000000000003</v>
      </c>
      <c r="Q12" s="126">
        <v>15.48</v>
      </c>
      <c r="R12" s="126">
        <v>21.96</v>
      </c>
      <c r="S12" s="126">
        <v>16.2</v>
      </c>
      <c r="T12" s="126">
        <v>18</v>
      </c>
      <c r="U12" s="126">
        <v>14.76</v>
      </c>
      <c r="V12" s="126">
        <v>23.040000000000003</v>
      </c>
      <c r="W12" s="126">
        <v>21.240000000000002</v>
      </c>
      <c r="X12" s="126">
        <v>15.840000000000002</v>
      </c>
      <c r="Y12" s="126">
        <v>12.96</v>
      </c>
      <c r="Z12" s="126">
        <v>16.920000000000002</v>
      </c>
      <c r="AA12" s="126">
        <v>15.840000000000002</v>
      </c>
      <c r="AB12" s="126">
        <v>15.840000000000002</v>
      </c>
      <c r="AC12" s="126">
        <v>15.840000000000002</v>
      </c>
      <c r="AD12" s="126">
        <v>34.200000000000003</v>
      </c>
      <c r="AE12" s="126">
        <v>25.56</v>
      </c>
      <c r="AF12" s="126">
        <v>19.440000000000001</v>
      </c>
      <c r="AG12" s="13">
        <f t="shared" si="3"/>
        <v>34.200000000000003</v>
      </c>
      <c r="AH12" s="127">
        <f t="shared" si="4"/>
        <v>19.393548387096772</v>
      </c>
    </row>
    <row r="13" spans="1:37" x14ac:dyDescent="0.2">
      <c r="A13" s="56" t="s">
        <v>2</v>
      </c>
      <c r="B13" s="126">
        <v>9</v>
      </c>
      <c r="C13" s="126">
        <v>10.8</v>
      </c>
      <c r="D13" s="126">
        <v>5.04</v>
      </c>
      <c r="E13" s="126">
        <v>9.3600000000000012</v>
      </c>
      <c r="F13" s="126">
        <v>11.879999999999999</v>
      </c>
      <c r="G13" s="126">
        <v>12.24</v>
      </c>
      <c r="H13" s="126">
        <v>10.44</v>
      </c>
      <c r="I13" s="126">
        <v>14.4</v>
      </c>
      <c r="J13" s="126">
        <v>11.520000000000001</v>
      </c>
      <c r="K13" s="126">
        <v>9.7200000000000006</v>
      </c>
      <c r="L13" s="126">
        <v>8.2799999999999994</v>
      </c>
      <c r="M13" s="126">
        <v>11.520000000000001</v>
      </c>
      <c r="N13" s="126">
        <v>18</v>
      </c>
      <c r="O13" s="126">
        <v>11.520000000000001</v>
      </c>
      <c r="P13" s="126">
        <v>15.840000000000002</v>
      </c>
      <c r="Q13" s="126">
        <v>13.68</v>
      </c>
      <c r="R13" s="126">
        <v>12.6</v>
      </c>
      <c r="S13" s="126">
        <v>8.2799999999999994</v>
      </c>
      <c r="T13" s="126">
        <v>12.96</v>
      </c>
      <c r="U13" s="126">
        <v>11.520000000000001</v>
      </c>
      <c r="V13" s="126">
        <v>9.7200000000000006</v>
      </c>
      <c r="W13" s="126">
        <v>16.2</v>
      </c>
      <c r="X13" s="126">
        <v>18.36</v>
      </c>
      <c r="Y13" s="126">
        <v>7.5600000000000005</v>
      </c>
      <c r="Z13" s="126">
        <v>8.2799999999999994</v>
      </c>
      <c r="AA13" s="126">
        <v>7.5600000000000005</v>
      </c>
      <c r="AB13" s="126">
        <v>4.6800000000000006</v>
      </c>
      <c r="AC13" s="126">
        <v>12.96</v>
      </c>
      <c r="AD13" s="126">
        <v>21.6</v>
      </c>
      <c r="AE13" s="126">
        <v>7.2</v>
      </c>
      <c r="AF13" s="126">
        <v>18.720000000000002</v>
      </c>
      <c r="AG13" s="13">
        <f t="shared" si="3"/>
        <v>21.6</v>
      </c>
      <c r="AH13" s="127">
        <f t="shared" si="4"/>
        <v>11.659354838709678</v>
      </c>
    </row>
    <row r="14" spans="1:37" x14ac:dyDescent="0.2">
      <c r="A14" s="56" t="s">
        <v>148</v>
      </c>
      <c r="B14" s="126" t="s">
        <v>203</v>
      </c>
      <c r="C14" s="126" t="s">
        <v>203</v>
      </c>
      <c r="D14" s="126" t="s">
        <v>203</v>
      </c>
      <c r="E14" s="126" t="s">
        <v>203</v>
      </c>
      <c r="F14" s="126" t="s">
        <v>203</v>
      </c>
      <c r="G14" s="126" t="s">
        <v>203</v>
      </c>
      <c r="H14" s="126" t="s">
        <v>203</v>
      </c>
      <c r="I14" s="126" t="s">
        <v>203</v>
      </c>
      <c r="J14" s="126">
        <v>14.04</v>
      </c>
      <c r="K14" s="126">
        <v>20.16</v>
      </c>
      <c r="L14" s="126">
        <v>24.840000000000003</v>
      </c>
      <c r="M14" s="126">
        <v>23.400000000000002</v>
      </c>
      <c r="N14" s="126">
        <v>31.680000000000003</v>
      </c>
      <c r="O14" s="126">
        <v>32.76</v>
      </c>
      <c r="P14" s="126">
        <v>18.36</v>
      </c>
      <c r="Q14" s="126">
        <v>17.64</v>
      </c>
      <c r="R14" s="126">
        <v>16.559999999999999</v>
      </c>
      <c r="S14" s="126">
        <v>24.48</v>
      </c>
      <c r="T14" s="126">
        <v>29.52</v>
      </c>
      <c r="U14" s="126">
        <v>30.96</v>
      </c>
      <c r="V14" s="126">
        <v>22.68</v>
      </c>
      <c r="W14" s="126">
        <v>21.6</v>
      </c>
      <c r="X14" s="126">
        <v>24.48</v>
      </c>
      <c r="Y14" s="126">
        <v>30.6</v>
      </c>
      <c r="Z14" s="126">
        <v>28.08</v>
      </c>
      <c r="AA14" s="126">
        <v>21.240000000000002</v>
      </c>
      <c r="AB14" s="126">
        <v>16.2</v>
      </c>
      <c r="AC14" s="126">
        <v>15.840000000000002</v>
      </c>
      <c r="AD14" s="126">
        <v>25.2</v>
      </c>
      <c r="AE14" s="126" t="s">
        <v>203</v>
      </c>
      <c r="AF14" s="126" t="s">
        <v>203</v>
      </c>
      <c r="AG14" s="13">
        <f t="shared" si="3"/>
        <v>32.76</v>
      </c>
      <c r="AH14" s="127">
        <f t="shared" si="4"/>
        <v>23.348571428571429</v>
      </c>
      <c r="AI14" s="11" t="s">
        <v>34</v>
      </c>
    </row>
    <row r="15" spans="1:37" x14ac:dyDescent="0.2">
      <c r="A15" s="56" t="s">
        <v>3</v>
      </c>
      <c r="B15" s="126">
        <v>11.520000000000001</v>
      </c>
      <c r="C15" s="126">
        <v>12.24</v>
      </c>
      <c r="D15" s="126">
        <v>15.48</v>
      </c>
      <c r="E15" s="126">
        <v>17.64</v>
      </c>
      <c r="F15" s="126">
        <v>13.32</v>
      </c>
      <c r="G15" s="126">
        <v>23.759999999999998</v>
      </c>
      <c r="H15" s="126">
        <v>19.079999999999998</v>
      </c>
      <c r="I15" s="126">
        <v>18.36</v>
      </c>
      <c r="J15" s="126">
        <v>16.920000000000002</v>
      </c>
      <c r="K15" s="126">
        <v>14.4</v>
      </c>
      <c r="L15" s="126">
        <v>14.4</v>
      </c>
      <c r="M15" s="126">
        <v>14.76</v>
      </c>
      <c r="N15" s="126">
        <v>14.4</v>
      </c>
      <c r="O15" s="126">
        <v>9.7200000000000006</v>
      </c>
      <c r="P15" s="126">
        <v>17.28</v>
      </c>
      <c r="Q15" s="126">
        <v>18</v>
      </c>
      <c r="R15" s="126">
        <v>19.8</v>
      </c>
      <c r="S15" s="126">
        <v>19.079999999999998</v>
      </c>
      <c r="T15" s="126">
        <v>24.12</v>
      </c>
      <c r="U15" s="126">
        <v>21.6</v>
      </c>
      <c r="V15" s="126">
        <v>16.2</v>
      </c>
      <c r="W15" s="126">
        <v>12.24</v>
      </c>
      <c r="X15" s="126">
        <v>15.840000000000002</v>
      </c>
      <c r="Y15" s="126">
        <v>21.240000000000002</v>
      </c>
      <c r="Z15" s="126">
        <v>18.720000000000002</v>
      </c>
      <c r="AA15" s="126">
        <v>19.440000000000001</v>
      </c>
      <c r="AB15" s="126">
        <v>12.24</v>
      </c>
      <c r="AC15" s="126">
        <v>10.44</v>
      </c>
      <c r="AD15" s="126">
        <v>18</v>
      </c>
      <c r="AE15" s="126">
        <v>19.8</v>
      </c>
      <c r="AF15" s="126">
        <v>16.920000000000002</v>
      </c>
      <c r="AG15" s="13">
        <f t="shared" si="3"/>
        <v>24.12</v>
      </c>
      <c r="AH15" s="130">
        <f t="shared" si="4"/>
        <v>16.676129032258064</v>
      </c>
      <c r="AK15" t="s">
        <v>34</v>
      </c>
    </row>
    <row r="16" spans="1:37" x14ac:dyDescent="0.2">
      <c r="A16" s="56" t="s">
        <v>4</v>
      </c>
      <c r="B16" s="126">
        <v>10.8</v>
      </c>
      <c r="C16" s="126">
        <v>10.08</v>
      </c>
      <c r="D16" s="126">
        <v>11.520000000000001</v>
      </c>
      <c r="E16" s="126">
        <v>15.840000000000002</v>
      </c>
      <c r="F16" s="126">
        <v>12.6</v>
      </c>
      <c r="G16" s="126">
        <v>18.36</v>
      </c>
      <c r="H16" s="126">
        <v>16.2</v>
      </c>
      <c r="I16" s="126">
        <v>16.2</v>
      </c>
      <c r="J16" s="126">
        <v>12.96</v>
      </c>
      <c r="K16" s="126">
        <v>11.520000000000001</v>
      </c>
      <c r="L16" s="126">
        <v>12.24</v>
      </c>
      <c r="M16" s="126">
        <v>22.68</v>
      </c>
      <c r="N16" s="126">
        <v>14.76</v>
      </c>
      <c r="O16" s="126">
        <v>10.8</v>
      </c>
      <c r="P16" s="126">
        <v>12.96</v>
      </c>
      <c r="Q16" s="126">
        <v>15.120000000000001</v>
      </c>
      <c r="R16" s="126">
        <v>12.6</v>
      </c>
      <c r="S16" s="126">
        <v>13.68</v>
      </c>
      <c r="T16" s="126">
        <v>16.920000000000002</v>
      </c>
      <c r="U16" s="126">
        <v>14.04</v>
      </c>
      <c r="V16" s="126">
        <v>10.44</v>
      </c>
      <c r="W16" s="126">
        <v>11.520000000000001</v>
      </c>
      <c r="X16" s="126">
        <v>15.120000000000001</v>
      </c>
      <c r="Y16" s="126">
        <v>17.64</v>
      </c>
      <c r="Z16" s="126">
        <v>15.48</v>
      </c>
      <c r="AA16" s="126">
        <v>9.7200000000000006</v>
      </c>
      <c r="AB16" s="126">
        <v>15.840000000000002</v>
      </c>
      <c r="AC16" s="126">
        <v>19.8</v>
      </c>
      <c r="AD16" s="126">
        <v>19.440000000000001</v>
      </c>
      <c r="AE16" s="126">
        <v>12.6</v>
      </c>
      <c r="AF16" s="126">
        <v>10.08</v>
      </c>
      <c r="AG16" s="13">
        <f t="shared" si="3"/>
        <v>22.68</v>
      </c>
      <c r="AH16" s="130">
        <f t="shared" si="4"/>
        <v>14.179354838709681</v>
      </c>
      <c r="AK16" t="s">
        <v>34</v>
      </c>
    </row>
    <row r="17" spans="1:38" x14ac:dyDescent="0.2">
      <c r="A17" s="56" t="s">
        <v>30</v>
      </c>
      <c r="B17" s="126">
        <v>10.44</v>
      </c>
      <c r="C17" s="126">
        <v>8.64</v>
      </c>
      <c r="D17" s="126">
        <v>8.2799999999999994</v>
      </c>
      <c r="E17" s="126">
        <v>12.24</v>
      </c>
      <c r="F17" s="126">
        <v>9.7200000000000006</v>
      </c>
      <c r="G17" s="126">
        <v>10.8</v>
      </c>
      <c r="H17" s="126">
        <v>8.2799999999999994</v>
      </c>
      <c r="I17" s="126">
        <v>14.04</v>
      </c>
      <c r="J17" s="126">
        <v>13.68</v>
      </c>
      <c r="K17" s="126">
        <v>9.7200000000000006</v>
      </c>
      <c r="L17" s="126">
        <v>14.04</v>
      </c>
      <c r="M17" s="126">
        <v>8.64</v>
      </c>
      <c r="N17" s="126">
        <v>11.879999999999999</v>
      </c>
      <c r="O17" s="126">
        <v>9</v>
      </c>
      <c r="P17" s="126">
        <v>12.6</v>
      </c>
      <c r="Q17" s="126">
        <v>17.28</v>
      </c>
      <c r="R17" s="126">
        <v>12.24</v>
      </c>
      <c r="S17" s="126">
        <v>18</v>
      </c>
      <c r="T17" s="126">
        <v>11.879999999999999</v>
      </c>
      <c r="U17" s="126">
        <v>10.08</v>
      </c>
      <c r="V17" s="126">
        <v>8.64</v>
      </c>
      <c r="W17" s="126">
        <v>15.120000000000001</v>
      </c>
      <c r="X17" s="126">
        <v>11.520000000000001</v>
      </c>
      <c r="Y17" s="126">
        <v>15.48</v>
      </c>
      <c r="Z17" s="126">
        <v>12.6</v>
      </c>
      <c r="AA17" s="126">
        <v>7.5600000000000005</v>
      </c>
      <c r="AB17" s="126">
        <v>9.3600000000000012</v>
      </c>
      <c r="AC17" s="126">
        <v>9</v>
      </c>
      <c r="AD17" s="126">
        <v>18</v>
      </c>
      <c r="AE17" s="126">
        <v>18</v>
      </c>
      <c r="AF17" s="126">
        <v>10.44</v>
      </c>
      <c r="AG17" s="13">
        <f t="shared" si="3"/>
        <v>18</v>
      </c>
      <c r="AH17" s="127">
        <f t="shared" si="4"/>
        <v>11.845161290322583</v>
      </c>
      <c r="AJ17" t="s">
        <v>34</v>
      </c>
    </row>
    <row r="18" spans="1:38" x14ac:dyDescent="0.2">
      <c r="A18" s="56" t="s">
        <v>149</v>
      </c>
      <c r="B18" s="126">
        <v>12.24</v>
      </c>
      <c r="C18" s="126">
        <v>11.879999999999999</v>
      </c>
      <c r="D18" s="126">
        <v>11.16</v>
      </c>
      <c r="E18" s="126">
        <v>24.840000000000003</v>
      </c>
      <c r="F18" s="126">
        <v>19.440000000000001</v>
      </c>
      <c r="G18" s="126">
        <v>21.96</v>
      </c>
      <c r="H18" s="126">
        <v>20.88</v>
      </c>
      <c r="I18" s="126">
        <v>25.2</v>
      </c>
      <c r="J18" s="126">
        <v>23.400000000000002</v>
      </c>
      <c r="K18" s="126">
        <v>18.36</v>
      </c>
      <c r="L18" s="126">
        <v>21.6</v>
      </c>
      <c r="M18" s="126">
        <v>18.720000000000002</v>
      </c>
      <c r="N18" s="126">
        <v>20.16</v>
      </c>
      <c r="O18" s="126">
        <v>26.64</v>
      </c>
      <c r="P18" s="126">
        <v>22.32</v>
      </c>
      <c r="Q18" s="126">
        <v>17.28</v>
      </c>
      <c r="R18" s="126">
        <v>18</v>
      </c>
      <c r="S18" s="126">
        <v>18</v>
      </c>
      <c r="T18" s="126">
        <v>23.040000000000003</v>
      </c>
      <c r="U18" s="126">
        <v>18</v>
      </c>
      <c r="V18" s="126">
        <v>22.68</v>
      </c>
      <c r="W18" s="126">
        <v>30.6</v>
      </c>
      <c r="X18" s="126">
        <v>27</v>
      </c>
      <c r="Y18" s="126">
        <v>26.64</v>
      </c>
      <c r="Z18" s="126">
        <v>23.400000000000002</v>
      </c>
      <c r="AA18" s="126">
        <v>18.720000000000002</v>
      </c>
      <c r="AB18" s="126">
        <v>13.68</v>
      </c>
      <c r="AC18" s="126">
        <v>18.36</v>
      </c>
      <c r="AD18" s="126">
        <v>30.96</v>
      </c>
      <c r="AE18" s="126">
        <v>16.920000000000002</v>
      </c>
      <c r="AF18" s="126">
        <v>20.16</v>
      </c>
      <c r="AG18" s="13">
        <f t="shared" si="3"/>
        <v>30.96</v>
      </c>
      <c r="AH18" s="127">
        <f t="shared" si="4"/>
        <v>20.717419354838711</v>
      </c>
      <c r="AI18" s="11" t="s">
        <v>34</v>
      </c>
      <c r="AK18" t="s">
        <v>34</v>
      </c>
    </row>
    <row r="19" spans="1:38" x14ac:dyDescent="0.2">
      <c r="A19" s="56" t="s">
        <v>150</v>
      </c>
      <c r="B19" s="114" t="s">
        <v>203</v>
      </c>
      <c r="C19" s="114" t="s">
        <v>203</v>
      </c>
      <c r="D19" s="114" t="s">
        <v>203</v>
      </c>
      <c r="E19" s="114" t="s">
        <v>203</v>
      </c>
      <c r="F19" s="114" t="s">
        <v>203</v>
      </c>
      <c r="G19" s="114" t="s">
        <v>203</v>
      </c>
      <c r="H19" s="114" t="s">
        <v>203</v>
      </c>
      <c r="I19" s="114" t="s">
        <v>203</v>
      </c>
      <c r="J19" s="114" t="s">
        <v>203</v>
      </c>
      <c r="K19" s="114" t="s">
        <v>203</v>
      </c>
      <c r="L19" s="114" t="s">
        <v>203</v>
      </c>
      <c r="M19" s="114" t="s">
        <v>203</v>
      </c>
      <c r="N19" s="114" t="s">
        <v>203</v>
      </c>
      <c r="O19" s="114" t="s">
        <v>203</v>
      </c>
      <c r="P19" s="114" t="s">
        <v>203</v>
      </c>
      <c r="Q19" s="114" t="s">
        <v>203</v>
      </c>
      <c r="R19" s="114" t="s">
        <v>203</v>
      </c>
      <c r="S19" s="114" t="s">
        <v>203</v>
      </c>
      <c r="T19" s="114" t="s">
        <v>203</v>
      </c>
      <c r="U19" s="114" t="s">
        <v>203</v>
      </c>
      <c r="V19" s="114" t="s">
        <v>203</v>
      </c>
      <c r="W19" s="114" t="s">
        <v>203</v>
      </c>
      <c r="X19" s="114" t="s">
        <v>203</v>
      </c>
      <c r="Y19" s="114" t="s">
        <v>203</v>
      </c>
      <c r="Z19" s="114" t="s">
        <v>203</v>
      </c>
      <c r="AA19" s="114" t="s">
        <v>203</v>
      </c>
      <c r="AB19" s="114" t="s">
        <v>203</v>
      </c>
      <c r="AC19" s="114" t="s">
        <v>203</v>
      </c>
      <c r="AD19" s="114" t="s">
        <v>203</v>
      </c>
      <c r="AE19" s="114" t="s">
        <v>203</v>
      </c>
      <c r="AF19" s="114" t="s">
        <v>203</v>
      </c>
      <c r="AG19" s="13" t="s">
        <v>203</v>
      </c>
      <c r="AH19" s="112" t="s">
        <v>203</v>
      </c>
      <c r="AK19" t="s">
        <v>34</v>
      </c>
      <c r="AL19" s="11" t="s">
        <v>34</v>
      </c>
    </row>
    <row r="20" spans="1:38" x14ac:dyDescent="0.2">
      <c r="A20" s="56" t="s">
        <v>124</v>
      </c>
      <c r="B20" s="114" t="s">
        <v>203</v>
      </c>
      <c r="C20" s="114" t="s">
        <v>203</v>
      </c>
      <c r="D20" s="114" t="s">
        <v>203</v>
      </c>
      <c r="E20" s="114" t="s">
        <v>203</v>
      </c>
      <c r="F20" s="114" t="s">
        <v>203</v>
      </c>
      <c r="G20" s="114" t="s">
        <v>203</v>
      </c>
      <c r="H20" s="114" t="s">
        <v>203</v>
      </c>
      <c r="I20" s="114" t="s">
        <v>203</v>
      </c>
      <c r="J20" s="114" t="s">
        <v>203</v>
      </c>
      <c r="K20" s="114" t="s">
        <v>203</v>
      </c>
      <c r="L20" s="114" t="s">
        <v>203</v>
      </c>
      <c r="M20" s="114" t="s">
        <v>203</v>
      </c>
      <c r="N20" s="114" t="s">
        <v>203</v>
      </c>
      <c r="O20" s="114" t="s">
        <v>203</v>
      </c>
      <c r="P20" s="114" t="s">
        <v>203</v>
      </c>
      <c r="Q20" s="114" t="s">
        <v>203</v>
      </c>
      <c r="R20" s="114" t="s">
        <v>203</v>
      </c>
      <c r="S20" s="114" t="s">
        <v>203</v>
      </c>
      <c r="T20" s="114" t="s">
        <v>203</v>
      </c>
      <c r="U20" s="114" t="s">
        <v>203</v>
      </c>
      <c r="V20" s="114" t="s">
        <v>203</v>
      </c>
      <c r="W20" s="114" t="s">
        <v>203</v>
      </c>
      <c r="X20" s="114" t="s">
        <v>203</v>
      </c>
      <c r="Y20" s="114" t="s">
        <v>203</v>
      </c>
      <c r="Z20" s="114" t="s">
        <v>203</v>
      </c>
      <c r="AA20" s="114" t="s">
        <v>203</v>
      </c>
      <c r="AB20" s="114" t="s">
        <v>203</v>
      </c>
      <c r="AC20" s="114" t="s">
        <v>203</v>
      </c>
      <c r="AD20" s="114" t="s">
        <v>203</v>
      </c>
      <c r="AE20" s="114" t="s">
        <v>203</v>
      </c>
      <c r="AF20" s="114" t="s">
        <v>203</v>
      </c>
      <c r="AG20" s="13" t="s">
        <v>203</v>
      </c>
      <c r="AH20" s="112" t="s">
        <v>203</v>
      </c>
      <c r="AK20" t="s">
        <v>34</v>
      </c>
    </row>
    <row r="21" spans="1:38" x14ac:dyDescent="0.2">
      <c r="A21" s="56" t="s">
        <v>5</v>
      </c>
      <c r="B21" s="126">
        <v>0</v>
      </c>
      <c r="C21" s="126">
        <v>0</v>
      </c>
      <c r="D21" s="126">
        <v>0</v>
      </c>
      <c r="E21" s="126">
        <v>0.36000000000000004</v>
      </c>
      <c r="F21" s="126">
        <v>21.6</v>
      </c>
      <c r="G21" s="126">
        <v>0</v>
      </c>
      <c r="H21" s="126">
        <v>12.96</v>
      </c>
      <c r="I21" s="126">
        <v>19.8</v>
      </c>
      <c r="J21" s="126">
        <v>15.120000000000001</v>
      </c>
      <c r="K21" s="126">
        <v>11.16</v>
      </c>
      <c r="L21" s="126">
        <v>10.44</v>
      </c>
      <c r="M21" s="126">
        <v>12.96</v>
      </c>
      <c r="N21" s="126">
        <v>18.720000000000002</v>
      </c>
      <c r="O21" s="126">
        <v>7.5600000000000005</v>
      </c>
      <c r="P21" s="126" t="s">
        <v>203</v>
      </c>
      <c r="Q21" s="126" t="s">
        <v>203</v>
      </c>
      <c r="R21" s="126" t="s">
        <v>203</v>
      </c>
      <c r="S21" s="126" t="s">
        <v>203</v>
      </c>
      <c r="T21" s="126" t="s">
        <v>203</v>
      </c>
      <c r="U21" s="126" t="s">
        <v>203</v>
      </c>
      <c r="V21" s="126">
        <v>6.48</v>
      </c>
      <c r="W21" s="126">
        <v>8.64</v>
      </c>
      <c r="X21" s="126">
        <v>13.32</v>
      </c>
      <c r="Y21" s="126">
        <v>14.4</v>
      </c>
      <c r="Z21" s="126">
        <v>6.84</v>
      </c>
      <c r="AA21" s="126" t="s">
        <v>203</v>
      </c>
      <c r="AB21" s="126" t="s">
        <v>203</v>
      </c>
      <c r="AC21" s="126" t="s">
        <v>203</v>
      </c>
      <c r="AD21" s="126" t="s">
        <v>203</v>
      </c>
      <c r="AE21" s="126" t="s">
        <v>203</v>
      </c>
      <c r="AF21" s="126" t="s">
        <v>203</v>
      </c>
      <c r="AG21" s="13">
        <f t="shared" si="3"/>
        <v>21.6</v>
      </c>
      <c r="AH21" s="127">
        <f t="shared" si="4"/>
        <v>9.4926315789473694</v>
      </c>
      <c r="AK21" t="s">
        <v>34</v>
      </c>
    </row>
    <row r="22" spans="1:38" x14ac:dyDescent="0.2">
      <c r="A22" s="56" t="s">
        <v>151</v>
      </c>
      <c r="B22" s="126">
        <v>3.6</v>
      </c>
      <c r="C22" s="126">
        <v>8.2799999999999994</v>
      </c>
      <c r="D22" s="126">
        <v>3.6</v>
      </c>
      <c r="E22" s="126">
        <v>3.6</v>
      </c>
      <c r="F22" s="126">
        <v>8.64</v>
      </c>
      <c r="G22" s="126">
        <v>6.48</v>
      </c>
      <c r="H22" s="126">
        <v>7.9200000000000008</v>
      </c>
      <c r="I22" s="126">
        <v>16.559999999999999</v>
      </c>
      <c r="J22" s="126">
        <v>12.6</v>
      </c>
      <c r="K22" s="126">
        <v>6.12</v>
      </c>
      <c r="L22" s="126">
        <v>6.48</v>
      </c>
      <c r="M22" s="126">
        <v>18</v>
      </c>
      <c r="N22" s="126">
        <v>19.440000000000001</v>
      </c>
      <c r="O22" s="126">
        <v>11.879999999999999</v>
      </c>
      <c r="P22" s="126">
        <v>7.5600000000000005</v>
      </c>
      <c r="Q22" s="126">
        <v>19.440000000000001</v>
      </c>
      <c r="R22" s="126">
        <v>7.2</v>
      </c>
      <c r="S22" s="126">
        <v>6.84</v>
      </c>
      <c r="T22" s="126">
        <v>5.7600000000000007</v>
      </c>
      <c r="U22" s="126">
        <v>4.6800000000000006</v>
      </c>
      <c r="V22" s="126">
        <v>8.64</v>
      </c>
      <c r="W22" s="126">
        <v>7.2</v>
      </c>
      <c r="X22" s="126">
        <v>8.2799999999999994</v>
      </c>
      <c r="Y22" s="126">
        <v>9.7200000000000006</v>
      </c>
      <c r="Z22" s="126">
        <v>3.6</v>
      </c>
      <c r="AA22" s="126">
        <v>2.8800000000000003</v>
      </c>
      <c r="AB22" s="126">
        <v>4.32</v>
      </c>
      <c r="AC22" s="126">
        <v>3.6</v>
      </c>
      <c r="AD22" s="126">
        <v>12.6</v>
      </c>
      <c r="AE22" s="126">
        <v>11.520000000000001</v>
      </c>
      <c r="AF22" s="126">
        <v>11.879999999999999</v>
      </c>
      <c r="AG22" s="13">
        <f t="shared" si="3"/>
        <v>19.440000000000001</v>
      </c>
      <c r="AH22" s="130">
        <f t="shared" si="4"/>
        <v>8.6748387096774184</v>
      </c>
    </row>
    <row r="23" spans="1:38" x14ac:dyDescent="0.2">
      <c r="A23" s="56" t="s">
        <v>6</v>
      </c>
      <c r="B23" s="114" t="s">
        <v>203</v>
      </c>
      <c r="C23" s="114" t="s">
        <v>203</v>
      </c>
      <c r="D23" s="114" t="s">
        <v>203</v>
      </c>
      <c r="E23" s="114" t="s">
        <v>203</v>
      </c>
      <c r="F23" s="114" t="s">
        <v>203</v>
      </c>
      <c r="G23" s="114" t="s">
        <v>203</v>
      </c>
      <c r="H23" s="114" t="s">
        <v>203</v>
      </c>
      <c r="I23" s="114" t="s">
        <v>203</v>
      </c>
      <c r="J23" s="114" t="s">
        <v>203</v>
      </c>
      <c r="K23" s="114" t="s">
        <v>203</v>
      </c>
      <c r="L23" s="114" t="s">
        <v>203</v>
      </c>
      <c r="M23" s="114" t="s">
        <v>203</v>
      </c>
      <c r="N23" s="114" t="s">
        <v>203</v>
      </c>
      <c r="O23" s="114" t="s">
        <v>203</v>
      </c>
      <c r="P23" s="114" t="s">
        <v>203</v>
      </c>
      <c r="Q23" s="114" t="s">
        <v>203</v>
      </c>
      <c r="R23" s="114" t="s">
        <v>203</v>
      </c>
      <c r="S23" s="114" t="s">
        <v>203</v>
      </c>
      <c r="T23" s="114" t="s">
        <v>203</v>
      </c>
      <c r="U23" s="114" t="s">
        <v>203</v>
      </c>
      <c r="V23" s="114" t="s">
        <v>203</v>
      </c>
      <c r="W23" s="114" t="s">
        <v>203</v>
      </c>
      <c r="X23" s="114" t="s">
        <v>203</v>
      </c>
      <c r="Y23" s="114" t="s">
        <v>203</v>
      </c>
      <c r="Z23" s="114" t="s">
        <v>203</v>
      </c>
      <c r="AA23" s="114" t="s">
        <v>203</v>
      </c>
      <c r="AB23" s="114" t="s">
        <v>203</v>
      </c>
      <c r="AC23" s="114" t="s">
        <v>203</v>
      </c>
      <c r="AD23" s="114" t="s">
        <v>203</v>
      </c>
      <c r="AE23" s="114" t="s">
        <v>203</v>
      </c>
      <c r="AF23" s="114" t="s">
        <v>203</v>
      </c>
      <c r="AG23" s="13" t="s">
        <v>203</v>
      </c>
      <c r="AH23" s="112" t="s">
        <v>203</v>
      </c>
      <c r="AI23" s="11" t="s">
        <v>34</v>
      </c>
      <c r="AK23" t="s">
        <v>34</v>
      </c>
    </row>
    <row r="24" spans="1:38" x14ac:dyDescent="0.2">
      <c r="A24" s="56" t="s">
        <v>7</v>
      </c>
      <c r="B24" s="126">
        <v>8.2799999999999994</v>
      </c>
      <c r="C24" s="126" t="s">
        <v>203</v>
      </c>
      <c r="D24" s="126" t="s">
        <v>203</v>
      </c>
      <c r="E24" s="126" t="s">
        <v>203</v>
      </c>
      <c r="F24" s="126" t="s">
        <v>203</v>
      </c>
      <c r="G24" s="126" t="s">
        <v>203</v>
      </c>
      <c r="H24" s="126" t="s">
        <v>203</v>
      </c>
      <c r="I24" s="126" t="s">
        <v>203</v>
      </c>
      <c r="J24" s="126" t="s">
        <v>203</v>
      </c>
      <c r="K24" s="126" t="s">
        <v>203</v>
      </c>
      <c r="L24" s="126" t="s">
        <v>203</v>
      </c>
      <c r="M24" s="126" t="s">
        <v>203</v>
      </c>
      <c r="N24" s="126" t="s">
        <v>203</v>
      </c>
      <c r="O24" s="126" t="s">
        <v>203</v>
      </c>
      <c r="P24" s="126" t="s">
        <v>203</v>
      </c>
      <c r="Q24" s="126" t="s">
        <v>203</v>
      </c>
      <c r="R24" s="126" t="s">
        <v>203</v>
      </c>
      <c r="S24" s="126" t="s">
        <v>203</v>
      </c>
      <c r="T24" s="126" t="s">
        <v>203</v>
      </c>
      <c r="U24" s="126" t="s">
        <v>203</v>
      </c>
      <c r="V24" s="126" t="s">
        <v>203</v>
      </c>
      <c r="W24" s="126" t="s">
        <v>203</v>
      </c>
      <c r="X24" s="126" t="s">
        <v>203</v>
      </c>
      <c r="Y24" s="126" t="s">
        <v>203</v>
      </c>
      <c r="Z24" s="126" t="s">
        <v>203</v>
      </c>
      <c r="AA24" s="126" t="s">
        <v>203</v>
      </c>
      <c r="AB24" s="126" t="s">
        <v>203</v>
      </c>
      <c r="AC24" s="126" t="s">
        <v>203</v>
      </c>
      <c r="AD24" s="126" t="s">
        <v>203</v>
      </c>
      <c r="AE24" s="126" t="s">
        <v>203</v>
      </c>
      <c r="AF24" s="126" t="s">
        <v>203</v>
      </c>
      <c r="AG24" s="13">
        <f t="shared" si="3"/>
        <v>8.2799999999999994</v>
      </c>
      <c r="AH24" s="129">
        <f t="shared" si="4"/>
        <v>8.2799999999999994</v>
      </c>
      <c r="AJ24" s="11" t="s">
        <v>34</v>
      </c>
      <c r="AK24" t="s">
        <v>34</v>
      </c>
    </row>
    <row r="25" spans="1:38" x14ac:dyDescent="0.2">
      <c r="A25" s="56" t="s">
        <v>152</v>
      </c>
      <c r="B25" s="126">
        <v>10.08</v>
      </c>
      <c r="C25" s="126">
        <v>14.76</v>
      </c>
      <c r="D25" s="126">
        <v>11.520000000000001</v>
      </c>
      <c r="E25" s="126">
        <v>14.76</v>
      </c>
      <c r="F25" s="126">
        <v>13.32</v>
      </c>
      <c r="G25" s="126">
        <v>15.840000000000002</v>
      </c>
      <c r="H25" s="126">
        <v>17.64</v>
      </c>
      <c r="I25" s="126">
        <v>17.28</v>
      </c>
      <c r="J25" s="126">
        <v>16.2</v>
      </c>
      <c r="K25" s="126">
        <v>11.520000000000001</v>
      </c>
      <c r="L25" s="126">
        <v>11.16</v>
      </c>
      <c r="M25" s="126">
        <v>21.6</v>
      </c>
      <c r="N25" s="126">
        <v>16.559999999999999</v>
      </c>
      <c r="O25" s="126">
        <v>17.28</v>
      </c>
      <c r="P25" s="126">
        <v>22.32</v>
      </c>
      <c r="Q25" s="126">
        <v>19.440000000000001</v>
      </c>
      <c r="R25" s="126">
        <v>14.4</v>
      </c>
      <c r="S25" s="126">
        <v>15.840000000000002</v>
      </c>
      <c r="T25" s="126">
        <v>15.840000000000002</v>
      </c>
      <c r="U25" s="126">
        <v>15.48</v>
      </c>
      <c r="V25" s="126">
        <v>9.3600000000000012</v>
      </c>
      <c r="W25" s="126">
        <v>13.68</v>
      </c>
      <c r="X25" s="126">
        <v>24.840000000000003</v>
      </c>
      <c r="Y25" s="126">
        <v>17.64</v>
      </c>
      <c r="Z25" s="126">
        <v>14.04</v>
      </c>
      <c r="AA25" s="126">
        <v>12.24</v>
      </c>
      <c r="AB25" s="126">
        <v>18.36</v>
      </c>
      <c r="AC25" s="126">
        <v>14.76</v>
      </c>
      <c r="AD25" s="126">
        <v>21.96</v>
      </c>
      <c r="AE25" s="126">
        <v>12.6</v>
      </c>
      <c r="AF25" s="126">
        <v>14.76</v>
      </c>
      <c r="AG25" s="13">
        <f t="shared" si="3"/>
        <v>24.840000000000003</v>
      </c>
      <c r="AH25" s="130">
        <f t="shared" si="4"/>
        <v>15.71225806451613</v>
      </c>
      <c r="AK25" s="11" t="s">
        <v>34</v>
      </c>
    </row>
    <row r="26" spans="1:38" x14ac:dyDescent="0.2">
      <c r="A26" s="56" t="s">
        <v>8</v>
      </c>
      <c r="B26" s="126">
        <v>7.5600000000000005</v>
      </c>
      <c r="C26" s="126">
        <v>9</v>
      </c>
      <c r="D26" s="126">
        <v>5.4</v>
      </c>
      <c r="E26" s="126">
        <v>12.6</v>
      </c>
      <c r="F26" s="126">
        <v>10.08</v>
      </c>
      <c r="G26" s="126">
        <v>9.7200000000000006</v>
      </c>
      <c r="H26" s="126">
        <v>11.879999999999999</v>
      </c>
      <c r="I26" s="126">
        <v>17.28</v>
      </c>
      <c r="J26" s="126">
        <v>12.24</v>
      </c>
      <c r="K26" s="126">
        <v>11.879999999999999</v>
      </c>
      <c r="L26" s="126">
        <v>12.96</v>
      </c>
      <c r="M26" s="126">
        <v>19.079999999999998</v>
      </c>
      <c r="N26" s="126">
        <v>15.120000000000001</v>
      </c>
      <c r="O26" s="126">
        <v>11.16</v>
      </c>
      <c r="P26" s="126">
        <v>11.520000000000001</v>
      </c>
      <c r="Q26" s="126">
        <v>9.3600000000000012</v>
      </c>
      <c r="R26" s="126">
        <v>10.08</v>
      </c>
      <c r="S26" s="126">
        <v>11.16</v>
      </c>
      <c r="T26" s="126">
        <v>12.6</v>
      </c>
      <c r="U26" s="126">
        <v>10.08</v>
      </c>
      <c r="V26" s="126">
        <v>5.4</v>
      </c>
      <c r="W26" s="126">
        <v>19.8</v>
      </c>
      <c r="X26" s="126">
        <v>19.440000000000001</v>
      </c>
      <c r="Y26" s="126">
        <v>14.4</v>
      </c>
      <c r="Z26" s="126">
        <v>9.3600000000000012</v>
      </c>
      <c r="AA26" s="126">
        <v>10.08</v>
      </c>
      <c r="AB26" s="126">
        <v>13.68</v>
      </c>
      <c r="AC26" s="126">
        <v>15.840000000000002</v>
      </c>
      <c r="AD26" s="126">
        <v>28.44</v>
      </c>
      <c r="AE26" s="126">
        <v>11.16</v>
      </c>
      <c r="AF26" s="126">
        <v>22.68</v>
      </c>
      <c r="AG26" s="13">
        <f t="shared" si="3"/>
        <v>28.44</v>
      </c>
      <c r="AH26" s="130">
        <f t="shared" si="4"/>
        <v>12.93677419354839</v>
      </c>
      <c r="AK26" s="11" t="s">
        <v>34</v>
      </c>
      <c r="AL26" t="s">
        <v>34</v>
      </c>
    </row>
    <row r="27" spans="1:38" x14ac:dyDescent="0.2">
      <c r="A27" s="56" t="s">
        <v>137</v>
      </c>
      <c r="B27" s="126">
        <v>10.08</v>
      </c>
      <c r="C27" s="126">
        <v>10.44</v>
      </c>
      <c r="D27" s="126">
        <v>19.440000000000001</v>
      </c>
      <c r="E27" s="126">
        <v>27.720000000000002</v>
      </c>
      <c r="F27" s="126">
        <v>22.68</v>
      </c>
      <c r="G27" s="126">
        <v>19.440000000000001</v>
      </c>
      <c r="H27" s="126">
        <v>20.52</v>
      </c>
      <c r="I27" s="126">
        <v>36.36</v>
      </c>
      <c r="J27" s="126">
        <v>24.48</v>
      </c>
      <c r="K27" s="126">
        <v>20.88</v>
      </c>
      <c r="L27" s="126">
        <v>15.120000000000001</v>
      </c>
      <c r="M27" s="126">
        <v>22.32</v>
      </c>
      <c r="N27" s="126">
        <v>27</v>
      </c>
      <c r="O27" s="126">
        <v>11.520000000000001</v>
      </c>
      <c r="P27" s="126">
        <v>11.520000000000001</v>
      </c>
      <c r="Q27" s="126">
        <v>17.28</v>
      </c>
      <c r="R27" s="126">
        <v>14.76</v>
      </c>
      <c r="S27" s="126">
        <v>16.2</v>
      </c>
      <c r="T27" s="126">
        <v>28.08</v>
      </c>
      <c r="U27" s="126">
        <v>20.88</v>
      </c>
      <c r="V27" s="126">
        <v>18.720000000000002</v>
      </c>
      <c r="W27" s="126">
        <v>14.04</v>
      </c>
      <c r="X27" s="126">
        <v>21.6</v>
      </c>
      <c r="Y27" s="126">
        <v>26.64</v>
      </c>
      <c r="Z27" s="126">
        <v>23.759999999999998</v>
      </c>
      <c r="AA27" s="126">
        <v>14.76</v>
      </c>
      <c r="AB27" s="126">
        <v>13.32</v>
      </c>
      <c r="AC27" s="126">
        <v>20.16</v>
      </c>
      <c r="AD27" s="126">
        <v>31.319999999999997</v>
      </c>
      <c r="AE27" s="126">
        <v>27.36</v>
      </c>
      <c r="AF27" s="126">
        <v>24.48</v>
      </c>
      <c r="AG27" s="13">
        <f t="shared" si="3"/>
        <v>36.36</v>
      </c>
      <c r="AH27" s="127">
        <f t="shared" si="4"/>
        <v>20.415483870967744</v>
      </c>
      <c r="AL27" t="s">
        <v>34</v>
      </c>
    </row>
    <row r="28" spans="1:38" x14ac:dyDescent="0.2">
      <c r="A28" s="56" t="s">
        <v>20</v>
      </c>
      <c r="B28" s="126">
        <v>6.48</v>
      </c>
      <c r="C28" s="126">
        <v>8.2799999999999994</v>
      </c>
      <c r="D28" s="126">
        <v>7.5600000000000005</v>
      </c>
      <c r="E28" s="126">
        <v>13.32</v>
      </c>
      <c r="F28" s="126">
        <v>14.04</v>
      </c>
      <c r="G28" s="126">
        <v>11.879999999999999</v>
      </c>
      <c r="H28" s="126">
        <v>12.96</v>
      </c>
      <c r="I28" s="126">
        <v>19.8</v>
      </c>
      <c r="J28" s="126">
        <v>23.400000000000002</v>
      </c>
      <c r="K28" s="126">
        <v>17.64</v>
      </c>
      <c r="L28" s="126">
        <v>10.44</v>
      </c>
      <c r="M28" s="126">
        <v>7.9200000000000008</v>
      </c>
      <c r="N28" s="126">
        <v>14.76</v>
      </c>
      <c r="O28" s="126">
        <v>9.7200000000000006</v>
      </c>
      <c r="P28" s="126">
        <v>10.08</v>
      </c>
      <c r="Q28" s="126">
        <v>8.2799999999999994</v>
      </c>
      <c r="R28" s="126">
        <v>11.879999999999999</v>
      </c>
      <c r="S28" s="126">
        <v>10.44</v>
      </c>
      <c r="T28" s="126">
        <v>14.04</v>
      </c>
      <c r="U28" s="126">
        <v>7.2</v>
      </c>
      <c r="V28" s="126">
        <v>10.44</v>
      </c>
      <c r="W28" s="126">
        <v>9.7200000000000006</v>
      </c>
      <c r="X28" s="126">
        <v>9</v>
      </c>
      <c r="Y28" s="126">
        <v>20.88</v>
      </c>
      <c r="Z28" s="126">
        <v>12.6</v>
      </c>
      <c r="AA28" s="126">
        <v>6.48</v>
      </c>
      <c r="AB28" s="126">
        <v>6.12</v>
      </c>
      <c r="AC28" s="126">
        <v>6.48</v>
      </c>
      <c r="AD28" s="126">
        <v>11.16</v>
      </c>
      <c r="AE28" s="126">
        <v>11.520000000000001</v>
      </c>
      <c r="AF28" s="126">
        <v>18</v>
      </c>
      <c r="AG28" s="13">
        <f t="shared" si="3"/>
        <v>23.400000000000002</v>
      </c>
      <c r="AH28" s="127">
        <f t="shared" si="4"/>
        <v>11.694193548387098</v>
      </c>
    </row>
    <row r="29" spans="1:38" x14ac:dyDescent="0.2">
      <c r="A29" s="56" t="s">
        <v>9</v>
      </c>
      <c r="B29" s="114" t="s">
        <v>203</v>
      </c>
      <c r="C29" s="114" t="s">
        <v>203</v>
      </c>
      <c r="D29" s="114" t="s">
        <v>203</v>
      </c>
      <c r="E29" s="114" t="s">
        <v>203</v>
      </c>
      <c r="F29" s="114" t="s">
        <v>203</v>
      </c>
      <c r="G29" s="114" t="s">
        <v>203</v>
      </c>
      <c r="H29" s="114" t="s">
        <v>203</v>
      </c>
      <c r="I29" s="114" t="s">
        <v>203</v>
      </c>
      <c r="J29" s="114" t="s">
        <v>203</v>
      </c>
      <c r="K29" s="114" t="s">
        <v>203</v>
      </c>
      <c r="L29" s="114" t="s">
        <v>203</v>
      </c>
      <c r="M29" s="114" t="s">
        <v>203</v>
      </c>
      <c r="N29" s="114" t="s">
        <v>203</v>
      </c>
      <c r="O29" s="114" t="s">
        <v>203</v>
      </c>
      <c r="P29" s="114" t="s">
        <v>203</v>
      </c>
      <c r="Q29" s="114" t="s">
        <v>203</v>
      </c>
      <c r="R29" s="114" t="s">
        <v>203</v>
      </c>
      <c r="S29" s="114" t="s">
        <v>203</v>
      </c>
      <c r="T29" s="114" t="s">
        <v>203</v>
      </c>
      <c r="U29" s="114" t="s">
        <v>203</v>
      </c>
      <c r="V29" s="114" t="s">
        <v>203</v>
      </c>
      <c r="W29" s="114" t="s">
        <v>203</v>
      </c>
      <c r="X29" s="114" t="s">
        <v>203</v>
      </c>
      <c r="Y29" s="114" t="s">
        <v>203</v>
      </c>
      <c r="Z29" s="114" t="s">
        <v>203</v>
      </c>
      <c r="AA29" s="114" t="s">
        <v>203</v>
      </c>
      <c r="AB29" s="114" t="s">
        <v>203</v>
      </c>
      <c r="AC29" s="114" t="s">
        <v>203</v>
      </c>
      <c r="AD29" s="114" t="s">
        <v>203</v>
      </c>
      <c r="AE29" s="114" t="s">
        <v>203</v>
      </c>
      <c r="AF29" s="114" t="s">
        <v>203</v>
      </c>
      <c r="AG29" s="13" t="s">
        <v>203</v>
      </c>
      <c r="AH29" s="112" t="s">
        <v>203</v>
      </c>
    </row>
    <row r="30" spans="1:38" s="5" customFormat="1" ht="17.100000000000001" customHeight="1" x14ac:dyDescent="0.2">
      <c r="A30" s="57" t="s">
        <v>22</v>
      </c>
      <c r="B30" s="12">
        <f t="shared" ref="B30:AG30" si="7">MAX(B5:B29)</f>
        <v>16.559999999999999</v>
      </c>
      <c r="C30" s="12">
        <f t="shared" si="7"/>
        <v>19.8</v>
      </c>
      <c r="D30" s="12">
        <f t="shared" si="7"/>
        <v>19.440000000000001</v>
      </c>
      <c r="E30" s="12">
        <f t="shared" si="7"/>
        <v>27.720000000000002</v>
      </c>
      <c r="F30" s="12">
        <f t="shared" si="7"/>
        <v>28.08</v>
      </c>
      <c r="G30" s="12">
        <f t="shared" si="7"/>
        <v>23.759999999999998</v>
      </c>
      <c r="H30" s="12">
        <f t="shared" si="7"/>
        <v>21.96</v>
      </c>
      <c r="I30" s="12">
        <f t="shared" si="7"/>
        <v>36.36</v>
      </c>
      <c r="J30" s="12">
        <f t="shared" si="7"/>
        <v>24.48</v>
      </c>
      <c r="K30" s="12">
        <f t="shared" si="7"/>
        <v>20.88</v>
      </c>
      <c r="L30" s="12">
        <f t="shared" si="7"/>
        <v>24.840000000000003</v>
      </c>
      <c r="M30" s="12">
        <f t="shared" si="7"/>
        <v>27</v>
      </c>
      <c r="N30" s="12">
        <f t="shared" si="7"/>
        <v>31.680000000000003</v>
      </c>
      <c r="O30" s="12">
        <f t="shared" si="7"/>
        <v>32.76</v>
      </c>
      <c r="P30" s="12">
        <f t="shared" si="7"/>
        <v>24.840000000000003</v>
      </c>
      <c r="Q30" s="12">
        <f t="shared" si="7"/>
        <v>20.88</v>
      </c>
      <c r="R30" s="12">
        <f t="shared" si="7"/>
        <v>22.68</v>
      </c>
      <c r="S30" s="12">
        <f t="shared" si="7"/>
        <v>24.48</v>
      </c>
      <c r="T30" s="12">
        <f t="shared" si="7"/>
        <v>29.52</v>
      </c>
      <c r="U30" s="12">
        <f t="shared" si="7"/>
        <v>30.96</v>
      </c>
      <c r="V30" s="12">
        <f t="shared" si="7"/>
        <v>23.040000000000003</v>
      </c>
      <c r="W30" s="12">
        <f t="shared" si="7"/>
        <v>30.6</v>
      </c>
      <c r="X30" s="12">
        <f t="shared" si="7"/>
        <v>27</v>
      </c>
      <c r="Y30" s="12">
        <f t="shared" si="7"/>
        <v>30.6</v>
      </c>
      <c r="Z30" s="12">
        <f t="shared" si="7"/>
        <v>28.08</v>
      </c>
      <c r="AA30" s="12">
        <f t="shared" si="7"/>
        <v>21.240000000000002</v>
      </c>
      <c r="AB30" s="12">
        <f t="shared" si="7"/>
        <v>18.36</v>
      </c>
      <c r="AC30" s="12">
        <f t="shared" si="7"/>
        <v>20.16</v>
      </c>
      <c r="AD30" s="12">
        <f t="shared" si="7"/>
        <v>34.200000000000003</v>
      </c>
      <c r="AE30" s="12">
        <f t="shared" si="7"/>
        <v>27.36</v>
      </c>
      <c r="AF30" s="12">
        <f t="shared" si="7"/>
        <v>27</v>
      </c>
      <c r="AG30" s="13">
        <f t="shared" si="7"/>
        <v>36.36</v>
      </c>
      <c r="AH30" s="91">
        <f>AVERAGE(AH5:AH29)</f>
        <v>14.15525767707917</v>
      </c>
      <c r="AK30" s="5" t="s">
        <v>34</v>
      </c>
      <c r="AL30" s="5" t="s">
        <v>34</v>
      </c>
    </row>
    <row r="31" spans="1:38" x14ac:dyDescent="0.2">
      <c r="A31" s="45"/>
      <c r="B31" s="46"/>
      <c r="C31" s="46"/>
      <c r="D31" s="46" t="s">
        <v>85</v>
      </c>
      <c r="E31" s="46"/>
      <c r="F31" s="46"/>
      <c r="G31" s="46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53"/>
      <c r="AE31" s="59" t="s">
        <v>34</v>
      </c>
      <c r="AF31" s="59"/>
      <c r="AG31" s="50"/>
      <c r="AH31" s="52"/>
      <c r="AK31" t="s">
        <v>34</v>
      </c>
    </row>
    <row r="32" spans="1:38" x14ac:dyDescent="0.2">
      <c r="A32" s="45"/>
      <c r="B32" s="47" t="s">
        <v>86</v>
      </c>
      <c r="C32" s="47"/>
      <c r="D32" s="47"/>
      <c r="E32" s="47"/>
      <c r="F32" s="47"/>
      <c r="G32" s="47"/>
      <c r="H32" s="47"/>
      <c r="I32" s="47"/>
      <c r="J32" s="87"/>
      <c r="K32" s="87"/>
      <c r="L32" s="87"/>
      <c r="M32" s="87" t="s">
        <v>32</v>
      </c>
      <c r="N32" s="87"/>
      <c r="O32" s="87"/>
      <c r="P32" s="87"/>
      <c r="Q32" s="87"/>
      <c r="R32" s="87"/>
      <c r="S32" s="87"/>
      <c r="T32" s="141" t="s">
        <v>208</v>
      </c>
      <c r="U32" s="141"/>
      <c r="V32" s="141"/>
      <c r="W32" s="141"/>
      <c r="X32" s="141"/>
      <c r="Y32" s="87"/>
      <c r="Z32" s="87"/>
      <c r="AA32" s="87"/>
      <c r="AB32" s="87"/>
      <c r="AC32" s="87"/>
      <c r="AD32" s="87"/>
      <c r="AE32" s="87"/>
      <c r="AF32" s="107"/>
      <c r="AG32" s="50"/>
      <c r="AH32" s="49"/>
      <c r="AJ32" t="s">
        <v>34</v>
      </c>
      <c r="AK32" t="s">
        <v>34</v>
      </c>
      <c r="AL32" t="s">
        <v>34</v>
      </c>
    </row>
    <row r="33" spans="1:38" x14ac:dyDescent="0.2">
      <c r="A33" s="48"/>
      <c r="B33" s="87"/>
      <c r="C33" s="87"/>
      <c r="D33" s="87"/>
      <c r="E33" s="87"/>
      <c r="F33" s="87"/>
      <c r="G33" s="87"/>
      <c r="H33" s="87"/>
      <c r="I33" s="87"/>
      <c r="J33" s="88"/>
      <c r="K33" s="88"/>
      <c r="L33" s="88"/>
      <c r="M33" s="88" t="s">
        <v>33</v>
      </c>
      <c r="N33" s="88"/>
      <c r="O33" s="88"/>
      <c r="P33" s="88"/>
      <c r="Q33" s="87"/>
      <c r="R33" s="87"/>
      <c r="S33" s="87"/>
      <c r="T33" s="142" t="s">
        <v>209</v>
      </c>
      <c r="U33" s="142"/>
      <c r="V33" s="142"/>
      <c r="W33" s="142"/>
      <c r="X33" s="142"/>
      <c r="Y33" s="87"/>
      <c r="Z33" s="87"/>
      <c r="AA33" s="87"/>
      <c r="AB33" s="87"/>
      <c r="AC33" s="87"/>
      <c r="AD33" s="53"/>
      <c r="AE33" s="53"/>
      <c r="AF33" s="53"/>
      <c r="AG33" s="50"/>
      <c r="AH33" s="49"/>
    </row>
    <row r="34" spans="1:38" x14ac:dyDescent="0.2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87"/>
      <c r="L34" s="87"/>
      <c r="M34" s="87"/>
      <c r="N34" s="87"/>
      <c r="O34" s="87"/>
      <c r="P34" s="87"/>
      <c r="Q34" s="87"/>
      <c r="R34" s="87"/>
      <c r="S34" s="87"/>
      <c r="T34" s="121"/>
      <c r="U34" s="121" t="s">
        <v>210</v>
      </c>
      <c r="V34" s="121"/>
      <c r="W34" s="121"/>
      <c r="X34" s="121"/>
      <c r="Y34" s="87"/>
      <c r="Z34" s="87"/>
      <c r="AA34" s="87"/>
      <c r="AB34" s="87"/>
      <c r="AC34" s="87"/>
      <c r="AD34" s="53"/>
      <c r="AE34" s="53"/>
      <c r="AF34" s="53"/>
      <c r="AG34" s="50"/>
      <c r="AH34" s="92"/>
      <c r="AL34" t="s">
        <v>34</v>
      </c>
    </row>
    <row r="35" spans="1:38" x14ac:dyDescent="0.2">
      <c r="A35" s="48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53"/>
      <c r="AF35" s="53"/>
      <c r="AG35" s="50"/>
      <c r="AH35" s="52"/>
    </row>
    <row r="36" spans="1:38" x14ac:dyDescent="0.2">
      <c r="A36" s="48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54"/>
      <c r="AF36" s="54"/>
      <c r="AG36" s="50"/>
      <c r="AH36" s="52"/>
      <c r="AK36" t="s">
        <v>34</v>
      </c>
    </row>
    <row r="37" spans="1:38" ht="13.5" thickBot="1" x14ac:dyDescent="0.25">
      <c r="A37" s="60"/>
      <c r="B37" s="61"/>
      <c r="C37" s="61"/>
      <c r="D37" s="61"/>
      <c r="E37" s="61"/>
      <c r="F37" s="61"/>
      <c r="G37" s="61" t="s">
        <v>34</v>
      </c>
      <c r="H37" s="61"/>
      <c r="I37" s="61"/>
      <c r="J37" s="61"/>
      <c r="K37" s="61"/>
      <c r="L37" s="61" t="s">
        <v>34</v>
      </c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2"/>
      <c r="AH37" s="93"/>
    </row>
    <row r="38" spans="1:38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H38" s="1"/>
      <c r="AK38" t="s">
        <v>34</v>
      </c>
    </row>
    <row r="39" spans="1:38" x14ac:dyDescent="0.2">
      <c r="AH39" s="11" t="s">
        <v>34</v>
      </c>
      <c r="AK39" s="11" t="s">
        <v>34</v>
      </c>
    </row>
    <row r="40" spans="1:38" x14ac:dyDescent="0.2">
      <c r="AA40" s="3" t="s">
        <v>34</v>
      </c>
      <c r="AH40" s="11" t="s">
        <v>34</v>
      </c>
      <c r="AJ40" s="11" t="s">
        <v>34</v>
      </c>
      <c r="AK40" s="11" t="s">
        <v>34</v>
      </c>
      <c r="AL40" s="11" t="s">
        <v>34</v>
      </c>
    </row>
    <row r="41" spans="1:38" x14ac:dyDescent="0.2">
      <c r="U41" s="3" t="s">
        <v>34</v>
      </c>
      <c r="AH41" s="11" t="s">
        <v>34</v>
      </c>
      <c r="AK41" s="11" t="s">
        <v>34</v>
      </c>
      <c r="AL41" s="11" t="s">
        <v>34</v>
      </c>
    </row>
    <row r="42" spans="1:38" x14ac:dyDescent="0.2">
      <c r="J42" s="3" t="s">
        <v>34</v>
      </c>
      <c r="N42" s="3" t="s">
        <v>34</v>
      </c>
      <c r="S42" s="3" t="s">
        <v>34</v>
      </c>
      <c r="V42" s="3" t="s">
        <v>34</v>
      </c>
      <c r="Z42" s="3" t="s">
        <v>34</v>
      </c>
      <c r="AH42" s="11" t="s">
        <v>34</v>
      </c>
    </row>
    <row r="43" spans="1:38" x14ac:dyDescent="0.2">
      <c r="G43" s="3" t="s">
        <v>34</v>
      </c>
      <c r="H43" s="3" t="s">
        <v>206</v>
      </c>
      <c r="P43" s="3" t="s">
        <v>34</v>
      </c>
      <c r="S43" s="3" t="s">
        <v>34</v>
      </c>
      <c r="U43" s="3" t="s">
        <v>34</v>
      </c>
      <c r="V43" s="3" t="s">
        <v>34</v>
      </c>
      <c r="AC43" s="3" t="s">
        <v>34</v>
      </c>
      <c r="AH43" s="11" t="s">
        <v>34</v>
      </c>
    </row>
    <row r="44" spans="1:38" x14ac:dyDescent="0.2">
      <c r="T44" s="3" t="s">
        <v>34</v>
      </c>
      <c r="W44" s="3" t="s">
        <v>34</v>
      </c>
      <c r="AA44" s="3" t="s">
        <v>34</v>
      </c>
      <c r="AE44" s="3" t="s">
        <v>34</v>
      </c>
      <c r="AH44" s="11" t="s">
        <v>34</v>
      </c>
      <c r="AK44" t="s">
        <v>34</v>
      </c>
    </row>
    <row r="45" spans="1:38" x14ac:dyDescent="0.2">
      <c r="W45" s="3" t="s">
        <v>34</v>
      </c>
      <c r="Z45" s="3" t="s">
        <v>34</v>
      </c>
      <c r="AH45" s="11" t="s">
        <v>34</v>
      </c>
    </row>
    <row r="46" spans="1:38" x14ac:dyDescent="0.2">
      <c r="P46" s="3" t="s">
        <v>34</v>
      </c>
      <c r="Q46" s="3" t="s">
        <v>34</v>
      </c>
      <c r="AA46" s="3" t="s">
        <v>34</v>
      </c>
      <c r="AE46" s="3" t="s">
        <v>34</v>
      </c>
      <c r="AH46" s="11" t="s">
        <v>34</v>
      </c>
    </row>
    <row r="48" spans="1:38" x14ac:dyDescent="0.2">
      <c r="K48" s="3" t="s">
        <v>34</v>
      </c>
      <c r="M48" s="3" t="s">
        <v>34</v>
      </c>
    </row>
    <row r="49" spans="7:38" x14ac:dyDescent="0.2">
      <c r="G49" s="3" t="s">
        <v>34</v>
      </c>
    </row>
    <row r="50" spans="7:38" x14ac:dyDescent="0.2">
      <c r="M50" s="3" t="s">
        <v>34</v>
      </c>
      <c r="AL50" s="11" t="s">
        <v>34</v>
      </c>
    </row>
    <row r="52" spans="7:38" x14ac:dyDescent="0.2">
      <c r="R52" s="3" t="s">
        <v>34</v>
      </c>
    </row>
    <row r="53" spans="7:38" x14ac:dyDescent="0.2">
      <c r="AL53" s="11" t="s">
        <v>34</v>
      </c>
    </row>
  </sheetData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2:X32"/>
    <mergeCell ref="T33:X3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2"/>
  <sheetViews>
    <sheetView workbookViewId="0">
      <selection activeCell="AK43" sqref="AK43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40" ht="20.100000000000001" customHeight="1" thickBot="1" x14ac:dyDescent="0.25">
      <c r="A1" s="149" t="s">
        <v>18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1"/>
    </row>
    <row r="2" spans="1:40" s="4" customFormat="1" ht="16.5" customHeight="1" thickBot="1" x14ac:dyDescent="0.25">
      <c r="A2" s="175" t="s">
        <v>10</v>
      </c>
      <c r="B2" s="179" t="s">
        <v>207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1"/>
    </row>
    <row r="3" spans="1:40" s="5" customFormat="1" ht="12" customHeight="1" x14ac:dyDescent="0.2">
      <c r="A3" s="176"/>
      <c r="B3" s="177">
        <v>1</v>
      </c>
      <c r="C3" s="171">
        <f>SUM(B3+1)</f>
        <v>2</v>
      </c>
      <c r="D3" s="171">
        <f t="shared" ref="D3:AD3" si="0">SUM(C3+1)</f>
        <v>3</v>
      </c>
      <c r="E3" s="171">
        <f t="shared" si="0"/>
        <v>4</v>
      </c>
      <c r="F3" s="171">
        <f t="shared" si="0"/>
        <v>5</v>
      </c>
      <c r="G3" s="171">
        <f t="shared" si="0"/>
        <v>6</v>
      </c>
      <c r="H3" s="171">
        <f t="shared" si="0"/>
        <v>7</v>
      </c>
      <c r="I3" s="171">
        <f t="shared" si="0"/>
        <v>8</v>
      </c>
      <c r="J3" s="171">
        <f t="shared" si="0"/>
        <v>9</v>
      </c>
      <c r="K3" s="171">
        <f t="shared" si="0"/>
        <v>10</v>
      </c>
      <c r="L3" s="171">
        <f t="shared" si="0"/>
        <v>11</v>
      </c>
      <c r="M3" s="171">
        <f t="shared" si="0"/>
        <v>12</v>
      </c>
      <c r="N3" s="171">
        <f t="shared" si="0"/>
        <v>13</v>
      </c>
      <c r="O3" s="171">
        <f t="shared" si="0"/>
        <v>14</v>
      </c>
      <c r="P3" s="171">
        <f t="shared" si="0"/>
        <v>15</v>
      </c>
      <c r="Q3" s="171">
        <f t="shared" si="0"/>
        <v>16</v>
      </c>
      <c r="R3" s="171">
        <f t="shared" si="0"/>
        <v>17</v>
      </c>
      <c r="S3" s="171">
        <f t="shared" si="0"/>
        <v>18</v>
      </c>
      <c r="T3" s="171">
        <f t="shared" si="0"/>
        <v>19</v>
      </c>
      <c r="U3" s="171">
        <f t="shared" si="0"/>
        <v>20</v>
      </c>
      <c r="V3" s="171">
        <f t="shared" si="0"/>
        <v>21</v>
      </c>
      <c r="W3" s="171">
        <f t="shared" si="0"/>
        <v>22</v>
      </c>
      <c r="X3" s="171">
        <f t="shared" si="0"/>
        <v>23</v>
      </c>
      <c r="Y3" s="171">
        <f t="shared" si="0"/>
        <v>24</v>
      </c>
      <c r="Z3" s="171">
        <f t="shared" si="0"/>
        <v>25</v>
      </c>
      <c r="AA3" s="171">
        <f t="shared" si="0"/>
        <v>26</v>
      </c>
      <c r="AB3" s="171">
        <f t="shared" si="0"/>
        <v>27</v>
      </c>
      <c r="AC3" s="171">
        <f t="shared" si="0"/>
        <v>28</v>
      </c>
      <c r="AD3" s="171">
        <f t="shared" si="0"/>
        <v>29</v>
      </c>
      <c r="AE3" s="182">
        <v>30</v>
      </c>
      <c r="AF3" s="184">
        <v>31</v>
      </c>
      <c r="AG3" s="133" t="s">
        <v>199</v>
      </c>
    </row>
    <row r="4" spans="1:40" s="5" customFormat="1" ht="13.5" customHeight="1" thickBot="1" x14ac:dyDescent="0.25">
      <c r="A4" s="176"/>
      <c r="B4" s="178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83"/>
      <c r="AF4" s="185"/>
      <c r="AG4" s="136" t="s">
        <v>24</v>
      </c>
    </row>
    <row r="5" spans="1:40" s="5" customFormat="1" x14ac:dyDescent="0.2">
      <c r="A5" s="95" t="s">
        <v>29</v>
      </c>
      <c r="B5" s="126" t="s">
        <v>211</v>
      </c>
      <c r="C5" s="126" t="s">
        <v>212</v>
      </c>
      <c r="D5" s="126" t="s">
        <v>212</v>
      </c>
      <c r="E5" s="126" t="s">
        <v>213</v>
      </c>
      <c r="F5" s="126" t="s">
        <v>214</v>
      </c>
      <c r="G5" s="126" t="s">
        <v>215</v>
      </c>
      <c r="H5" s="126" t="s">
        <v>214</v>
      </c>
      <c r="I5" s="126" t="s">
        <v>214</v>
      </c>
      <c r="J5" s="126" t="s">
        <v>213</v>
      </c>
      <c r="K5" s="126" t="s">
        <v>214</v>
      </c>
      <c r="L5" s="126" t="s">
        <v>216</v>
      </c>
      <c r="M5" s="126" t="s">
        <v>214</v>
      </c>
      <c r="N5" s="126" t="s">
        <v>211</v>
      </c>
      <c r="O5" s="126" t="s">
        <v>217</v>
      </c>
      <c r="P5" s="126" t="s">
        <v>217</v>
      </c>
      <c r="Q5" s="126" t="s">
        <v>217</v>
      </c>
      <c r="R5" s="126" t="s">
        <v>211</v>
      </c>
      <c r="S5" s="126" t="s">
        <v>214</v>
      </c>
      <c r="T5" s="126" t="s">
        <v>213</v>
      </c>
      <c r="U5" s="126" t="s">
        <v>214</v>
      </c>
      <c r="V5" s="126" t="s">
        <v>213</v>
      </c>
      <c r="W5" s="126" t="s">
        <v>218</v>
      </c>
      <c r="X5" s="126" t="s">
        <v>217</v>
      </c>
      <c r="Y5" s="126" t="s">
        <v>213</v>
      </c>
      <c r="Z5" s="126" t="s">
        <v>215</v>
      </c>
      <c r="AA5" s="126" t="s">
        <v>215</v>
      </c>
      <c r="AB5" s="126" t="s">
        <v>211</v>
      </c>
      <c r="AC5" s="126" t="s">
        <v>212</v>
      </c>
      <c r="AD5" s="126" t="s">
        <v>216</v>
      </c>
      <c r="AE5" s="126" t="s">
        <v>215</v>
      </c>
      <c r="AF5" s="131" t="s">
        <v>214</v>
      </c>
      <c r="AG5" s="137" t="s">
        <v>214</v>
      </c>
    </row>
    <row r="6" spans="1:40" x14ac:dyDescent="0.2">
      <c r="A6" s="95" t="s">
        <v>88</v>
      </c>
      <c r="B6" s="126" t="s">
        <v>203</v>
      </c>
      <c r="C6" s="126" t="s">
        <v>203</v>
      </c>
      <c r="D6" s="126" t="s">
        <v>203</v>
      </c>
      <c r="E6" s="126" t="s">
        <v>203</v>
      </c>
      <c r="F6" s="126" t="s">
        <v>203</v>
      </c>
      <c r="G6" s="126" t="s">
        <v>203</v>
      </c>
      <c r="H6" s="126" t="s">
        <v>203</v>
      </c>
      <c r="I6" s="126" t="s">
        <v>203</v>
      </c>
      <c r="J6" s="126" t="s">
        <v>203</v>
      </c>
      <c r="K6" s="126" t="s">
        <v>218</v>
      </c>
      <c r="L6" s="126" t="s">
        <v>217</v>
      </c>
      <c r="M6" s="126" t="s">
        <v>211</v>
      </c>
      <c r="N6" s="126" t="s">
        <v>217</v>
      </c>
      <c r="O6" s="126" t="s">
        <v>212</v>
      </c>
      <c r="P6" s="126" t="s">
        <v>214</v>
      </c>
      <c r="Q6" s="126" t="s">
        <v>211</v>
      </c>
      <c r="R6" s="126" t="s">
        <v>212</v>
      </c>
      <c r="S6" s="126" t="s">
        <v>212</v>
      </c>
      <c r="T6" s="126" t="s">
        <v>218</v>
      </c>
      <c r="U6" s="126" t="s">
        <v>218</v>
      </c>
      <c r="V6" s="126" t="s">
        <v>218</v>
      </c>
      <c r="W6" s="126" t="s">
        <v>218</v>
      </c>
      <c r="X6" s="126" t="s">
        <v>218</v>
      </c>
      <c r="Y6" s="126" t="s">
        <v>218</v>
      </c>
      <c r="Z6" s="126" t="s">
        <v>218</v>
      </c>
      <c r="AA6" s="126" t="s">
        <v>218</v>
      </c>
      <c r="AB6" s="126" t="s">
        <v>218</v>
      </c>
      <c r="AC6" s="126" t="s">
        <v>218</v>
      </c>
      <c r="AD6" s="126" t="s">
        <v>218</v>
      </c>
      <c r="AE6" s="126" t="s">
        <v>218</v>
      </c>
      <c r="AF6" s="131" t="s">
        <v>218</v>
      </c>
      <c r="AG6" s="134" t="s">
        <v>218</v>
      </c>
    </row>
    <row r="7" spans="1:40" x14ac:dyDescent="0.2">
      <c r="A7" s="95" t="s">
        <v>146</v>
      </c>
      <c r="B7" s="126" t="s">
        <v>218</v>
      </c>
      <c r="C7" s="126" t="s">
        <v>218</v>
      </c>
      <c r="D7" s="126" t="s">
        <v>218</v>
      </c>
      <c r="E7" s="126" t="s">
        <v>218</v>
      </c>
      <c r="F7" s="126" t="s">
        <v>218</v>
      </c>
      <c r="G7" s="126" t="s">
        <v>218</v>
      </c>
      <c r="H7" s="126" t="s">
        <v>218</v>
      </c>
      <c r="I7" s="126" t="s">
        <v>218</v>
      </c>
      <c r="J7" s="126" t="s">
        <v>212</v>
      </c>
      <c r="K7" s="126" t="s">
        <v>218</v>
      </c>
      <c r="L7" s="126" t="s">
        <v>218</v>
      </c>
      <c r="M7" s="126" t="s">
        <v>217</v>
      </c>
      <c r="N7" s="126" t="s">
        <v>217</v>
      </c>
      <c r="O7" s="126" t="s">
        <v>213</v>
      </c>
      <c r="P7" s="126" t="s">
        <v>213</v>
      </c>
      <c r="Q7" s="126" t="s">
        <v>203</v>
      </c>
      <c r="R7" s="126" t="s">
        <v>203</v>
      </c>
      <c r="S7" s="126" t="s">
        <v>203</v>
      </c>
      <c r="T7" s="126" t="s">
        <v>203</v>
      </c>
      <c r="U7" s="126" t="s">
        <v>203</v>
      </c>
      <c r="V7" s="126" t="s">
        <v>203</v>
      </c>
      <c r="W7" s="126" t="s">
        <v>203</v>
      </c>
      <c r="X7" s="126" t="s">
        <v>203</v>
      </c>
      <c r="Y7" s="126" t="s">
        <v>203</v>
      </c>
      <c r="Z7" s="126" t="s">
        <v>203</v>
      </c>
      <c r="AA7" s="126" t="s">
        <v>203</v>
      </c>
      <c r="AB7" s="126" t="s">
        <v>203</v>
      </c>
      <c r="AC7" s="126" t="s">
        <v>203</v>
      </c>
      <c r="AD7" s="126" t="s">
        <v>203</v>
      </c>
      <c r="AE7" s="126" t="s">
        <v>203</v>
      </c>
      <c r="AF7" s="131" t="s">
        <v>203</v>
      </c>
      <c r="AG7" s="134" t="s">
        <v>218</v>
      </c>
    </row>
    <row r="8" spans="1:40" x14ac:dyDescent="0.2">
      <c r="A8" s="95" t="s">
        <v>147</v>
      </c>
      <c r="B8" s="126" t="s">
        <v>218</v>
      </c>
      <c r="C8" s="126" t="s">
        <v>215</v>
      </c>
      <c r="D8" s="126" t="s">
        <v>218</v>
      </c>
      <c r="E8" s="126" t="s">
        <v>211</v>
      </c>
      <c r="F8" s="126" t="s">
        <v>211</v>
      </c>
      <c r="G8" s="126" t="s">
        <v>215</v>
      </c>
      <c r="H8" s="126" t="s">
        <v>216</v>
      </c>
      <c r="I8" s="126" t="s">
        <v>211</v>
      </c>
      <c r="J8" s="126" t="s">
        <v>212</v>
      </c>
      <c r="K8" s="126" t="s">
        <v>211</v>
      </c>
      <c r="L8" s="126" t="s">
        <v>216</v>
      </c>
      <c r="M8" s="126" t="s">
        <v>215</v>
      </c>
      <c r="N8" s="126" t="s">
        <v>218</v>
      </c>
      <c r="O8" s="126" t="s">
        <v>215</v>
      </c>
      <c r="P8" s="126" t="s">
        <v>215</v>
      </c>
      <c r="Q8" s="126" t="s">
        <v>215</v>
      </c>
      <c r="R8" s="126" t="s">
        <v>218</v>
      </c>
      <c r="S8" s="126" t="s">
        <v>217</v>
      </c>
      <c r="T8" s="126" t="s">
        <v>212</v>
      </c>
      <c r="U8" s="126" t="s">
        <v>216</v>
      </c>
      <c r="V8" s="126" t="s">
        <v>216</v>
      </c>
      <c r="W8" s="126" t="s">
        <v>218</v>
      </c>
      <c r="X8" s="126" t="s">
        <v>214</v>
      </c>
      <c r="Y8" s="126" t="s">
        <v>211</v>
      </c>
      <c r="Z8" s="126" t="s">
        <v>211</v>
      </c>
      <c r="AA8" s="126" t="s">
        <v>216</v>
      </c>
      <c r="AB8" s="126" t="s">
        <v>216</v>
      </c>
      <c r="AC8" s="126" t="s">
        <v>215</v>
      </c>
      <c r="AD8" s="126" t="s">
        <v>215</v>
      </c>
      <c r="AE8" s="126" t="s">
        <v>211</v>
      </c>
      <c r="AF8" s="131" t="s">
        <v>215</v>
      </c>
      <c r="AG8" s="134" t="s">
        <v>215</v>
      </c>
      <c r="AJ8" t="s">
        <v>34</v>
      </c>
    </row>
    <row r="9" spans="1:40" x14ac:dyDescent="0.2">
      <c r="A9" s="95" t="s">
        <v>0</v>
      </c>
      <c r="B9" s="126" t="s">
        <v>218</v>
      </c>
      <c r="C9" s="126" t="s">
        <v>218</v>
      </c>
      <c r="D9" s="126" t="s">
        <v>218</v>
      </c>
      <c r="E9" s="126" t="s">
        <v>212</v>
      </c>
      <c r="F9" s="126" t="s">
        <v>212</v>
      </c>
      <c r="G9" s="126" t="s">
        <v>218</v>
      </c>
      <c r="H9" s="126" t="s">
        <v>218</v>
      </c>
      <c r="I9" s="126" t="s">
        <v>212</v>
      </c>
      <c r="J9" s="126" t="s">
        <v>212</v>
      </c>
      <c r="K9" s="126" t="s">
        <v>212</v>
      </c>
      <c r="L9" s="126" t="s">
        <v>212</v>
      </c>
      <c r="M9" s="126" t="s">
        <v>212</v>
      </c>
      <c r="N9" s="126" t="s">
        <v>217</v>
      </c>
      <c r="O9" s="126" t="s">
        <v>218</v>
      </c>
      <c r="P9" s="126" t="s">
        <v>218</v>
      </c>
      <c r="Q9" s="126" t="s">
        <v>218</v>
      </c>
      <c r="R9" s="126" t="s">
        <v>218</v>
      </c>
      <c r="S9" s="126" t="s">
        <v>212</v>
      </c>
      <c r="T9" s="126" t="s">
        <v>212</v>
      </c>
      <c r="U9" s="126" t="s">
        <v>212</v>
      </c>
      <c r="V9" s="126" t="s">
        <v>212</v>
      </c>
      <c r="W9" s="126" t="s">
        <v>218</v>
      </c>
      <c r="X9" s="126" t="s">
        <v>218</v>
      </c>
      <c r="Y9" s="126" t="s">
        <v>218</v>
      </c>
      <c r="Z9" s="126" t="s">
        <v>212</v>
      </c>
      <c r="AA9" s="126" t="s">
        <v>218</v>
      </c>
      <c r="AB9" s="126" t="s">
        <v>218</v>
      </c>
      <c r="AC9" s="126" t="s">
        <v>218</v>
      </c>
      <c r="AD9" s="126" t="s">
        <v>218</v>
      </c>
      <c r="AE9" s="126" t="s">
        <v>218</v>
      </c>
      <c r="AF9" s="131" t="s">
        <v>212</v>
      </c>
      <c r="AG9" s="134" t="s">
        <v>218</v>
      </c>
      <c r="AI9" s="11" t="s">
        <v>34</v>
      </c>
      <c r="AJ9" t="s">
        <v>34</v>
      </c>
    </row>
    <row r="10" spans="1:40" x14ac:dyDescent="0.2">
      <c r="A10" s="56" t="s">
        <v>219</v>
      </c>
      <c r="B10" s="126" t="s">
        <v>203</v>
      </c>
      <c r="C10" s="126" t="s">
        <v>203</v>
      </c>
      <c r="D10" s="126" t="s">
        <v>203</v>
      </c>
      <c r="E10" s="126" t="s">
        <v>203</v>
      </c>
      <c r="F10" s="126" t="s">
        <v>203</v>
      </c>
      <c r="G10" s="126" t="s">
        <v>203</v>
      </c>
      <c r="H10" s="126" t="s">
        <v>203</v>
      </c>
      <c r="I10" s="126" t="s">
        <v>203</v>
      </c>
      <c r="J10" s="126" t="s">
        <v>203</v>
      </c>
      <c r="K10" s="126" t="s">
        <v>203</v>
      </c>
      <c r="L10" s="126" t="s">
        <v>203</v>
      </c>
      <c r="M10" s="126" t="s">
        <v>203</v>
      </c>
      <c r="N10" s="126" t="s">
        <v>203</v>
      </c>
      <c r="O10" s="126" t="s">
        <v>203</v>
      </c>
      <c r="P10" s="126" t="s">
        <v>203</v>
      </c>
      <c r="Q10" s="126" t="s">
        <v>203</v>
      </c>
      <c r="R10" s="126" t="s">
        <v>203</v>
      </c>
      <c r="S10" s="126" t="s">
        <v>203</v>
      </c>
      <c r="T10" s="126" t="s">
        <v>203</v>
      </c>
      <c r="U10" s="126" t="s">
        <v>203</v>
      </c>
      <c r="V10" s="126" t="s">
        <v>203</v>
      </c>
      <c r="W10" s="126" t="s">
        <v>203</v>
      </c>
      <c r="X10" s="126" t="s">
        <v>203</v>
      </c>
      <c r="Y10" s="126" t="s">
        <v>203</v>
      </c>
      <c r="Z10" s="126" t="s">
        <v>203</v>
      </c>
      <c r="AA10" s="126" t="s">
        <v>218</v>
      </c>
      <c r="AB10" s="126" t="s">
        <v>203</v>
      </c>
      <c r="AC10" s="126" t="s">
        <v>218</v>
      </c>
      <c r="AD10" s="126" t="s">
        <v>218</v>
      </c>
      <c r="AE10" s="126" t="s">
        <v>218</v>
      </c>
      <c r="AF10" s="131" t="s">
        <v>203</v>
      </c>
      <c r="AG10" s="134" t="s">
        <v>218</v>
      </c>
      <c r="AI10" s="11"/>
    </row>
    <row r="11" spans="1:40" x14ac:dyDescent="0.2">
      <c r="A11" s="95" t="s">
        <v>1</v>
      </c>
      <c r="B11" s="126" t="s">
        <v>218</v>
      </c>
      <c r="C11" s="126" t="s">
        <v>218</v>
      </c>
      <c r="D11" s="126" t="s">
        <v>218</v>
      </c>
      <c r="E11" s="126" t="s">
        <v>218</v>
      </c>
      <c r="F11" s="126" t="s">
        <v>218</v>
      </c>
      <c r="G11" s="126" t="s">
        <v>218</v>
      </c>
      <c r="H11" s="126" t="s">
        <v>218</v>
      </c>
      <c r="I11" s="126" t="s">
        <v>203</v>
      </c>
      <c r="J11" s="126" t="s">
        <v>203</v>
      </c>
      <c r="K11" s="126" t="s">
        <v>203</v>
      </c>
      <c r="L11" s="126" t="s">
        <v>203</v>
      </c>
      <c r="M11" s="126" t="s">
        <v>203</v>
      </c>
      <c r="N11" s="126" t="s">
        <v>203</v>
      </c>
      <c r="O11" s="126" t="s">
        <v>203</v>
      </c>
      <c r="P11" s="126" t="s">
        <v>203</v>
      </c>
      <c r="Q11" s="126" t="s">
        <v>203</v>
      </c>
      <c r="R11" s="126" t="s">
        <v>203</v>
      </c>
      <c r="S11" s="126" t="s">
        <v>203</v>
      </c>
      <c r="T11" s="126" t="s">
        <v>203</v>
      </c>
      <c r="U11" s="126" t="s">
        <v>203</v>
      </c>
      <c r="V11" s="126" t="s">
        <v>203</v>
      </c>
      <c r="W11" s="126" t="s">
        <v>203</v>
      </c>
      <c r="X11" s="126" t="s">
        <v>203</v>
      </c>
      <c r="Y11" s="126" t="s">
        <v>203</v>
      </c>
      <c r="Z11" s="126" t="s">
        <v>203</v>
      </c>
      <c r="AA11" s="126" t="s">
        <v>203</v>
      </c>
      <c r="AB11" s="126" t="s">
        <v>203</v>
      </c>
      <c r="AC11" s="126" t="s">
        <v>203</v>
      </c>
      <c r="AD11" s="126" t="s">
        <v>203</v>
      </c>
      <c r="AE11" s="126" t="s">
        <v>203</v>
      </c>
      <c r="AF11" s="131" t="s">
        <v>203</v>
      </c>
      <c r="AG11" s="134" t="s">
        <v>218</v>
      </c>
      <c r="AJ11" t="s">
        <v>34</v>
      </c>
    </row>
    <row r="12" spans="1:40" x14ac:dyDescent="0.2">
      <c r="A12" s="95" t="s">
        <v>31</v>
      </c>
      <c r="B12" s="126" t="s">
        <v>214</v>
      </c>
      <c r="C12" s="126" t="s">
        <v>218</v>
      </c>
      <c r="D12" s="126" t="s">
        <v>217</v>
      </c>
      <c r="E12" s="126" t="s">
        <v>212</v>
      </c>
      <c r="F12" s="126" t="s">
        <v>217</v>
      </c>
      <c r="G12" s="126" t="s">
        <v>214</v>
      </c>
      <c r="H12" s="126" t="s">
        <v>216</v>
      </c>
      <c r="I12" s="126" t="s">
        <v>212</v>
      </c>
      <c r="J12" s="126" t="s">
        <v>212</v>
      </c>
      <c r="K12" s="126" t="s">
        <v>212</v>
      </c>
      <c r="L12" s="126" t="s">
        <v>217</v>
      </c>
      <c r="M12" s="126" t="s">
        <v>218</v>
      </c>
      <c r="N12" s="126" t="s">
        <v>215</v>
      </c>
      <c r="O12" s="126" t="s">
        <v>215</v>
      </c>
      <c r="P12" s="126" t="s">
        <v>215</v>
      </c>
      <c r="Q12" s="126" t="s">
        <v>215</v>
      </c>
      <c r="R12" s="126" t="s">
        <v>218</v>
      </c>
      <c r="S12" s="126" t="s">
        <v>217</v>
      </c>
      <c r="T12" s="126" t="s">
        <v>217</v>
      </c>
      <c r="U12" s="126" t="s">
        <v>212</v>
      </c>
      <c r="V12" s="126" t="s">
        <v>212</v>
      </c>
      <c r="W12" s="126" t="s">
        <v>218</v>
      </c>
      <c r="X12" s="126" t="s">
        <v>214</v>
      </c>
      <c r="Y12" s="126" t="s">
        <v>212</v>
      </c>
      <c r="Z12" s="126" t="s">
        <v>212</v>
      </c>
      <c r="AA12" s="126" t="s">
        <v>217</v>
      </c>
      <c r="AB12" s="126" t="s">
        <v>217</v>
      </c>
      <c r="AC12" s="126" t="s">
        <v>218</v>
      </c>
      <c r="AD12" s="126" t="s">
        <v>218</v>
      </c>
      <c r="AE12" s="126" t="s">
        <v>217</v>
      </c>
      <c r="AF12" s="131" t="s">
        <v>218</v>
      </c>
      <c r="AG12" s="134" t="s">
        <v>217</v>
      </c>
      <c r="AK12" t="s">
        <v>34</v>
      </c>
    </row>
    <row r="13" spans="1:40" x14ac:dyDescent="0.2">
      <c r="A13" s="95" t="s">
        <v>2</v>
      </c>
      <c r="B13" s="126" t="s">
        <v>215</v>
      </c>
      <c r="C13" s="126" t="s">
        <v>211</v>
      </c>
      <c r="D13" s="126" t="s">
        <v>218</v>
      </c>
      <c r="E13" s="126" t="s">
        <v>212</v>
      </c>
      <c r="F13" s="126" t="s">
        <v>211</v>
      </c>
      <c r="G13" s="126" t="s">
        <v>214</v>
      </c>
      <c r="H13" s="126" t="s">
        <v>211</v>
      </c>
      <c r="I13" s="126" t="s">
        <v>211</v>
      </c>
      <c r="J13" s="126" t="s">
        <v>212</v>
      </c>
      <c r="K13" s="126" t="s">
        <v>212</v>
      </c>
      <c r="L13" s="126" t="s">
        <v>216</v>
      </c>
      <c r="M13" s="126" t="s">
        <v>217</v>
      </c>
      <c r="N13" s="126" t="s">
        <v>217</v>
      </c>
      <c r="O13" s="126" t="s">
        <v>218</v>
      </c>
      <c r="P13" s="126" t="s">
        <v>214</v>
      </c>
      <c r="Q13" s="126" t="s">
        <v>214</v>
      </c>
      <c r="R13" s="126" t="s">
        <v>215</v>
      </c>
      <c r="S13" s="126" t="s">
        <v>212</v>
      </c>
      <c r="T13" s="126" t="s">
        <v>218</v>
      </c>
      <c r="U13" s="126" t="s">
        <v>212</v>
      </c>
      <c r="V13" s="126" t="s">
        <v>214</v>
      </c>
      <c r="W13" s="126" t="s">
        <v>215</v>
      </c>
      <c r="X13" s="126" t="s">
        <v>215</v>
      </c>
      <c r="Y13" s="126" t="s">
        <v>212</v>
      </c>
      <c r="Z13" s="126" t="s">
        <v>212</v>
      </c>
      <c r="AA13" s="126" t="s">
        <v>211</v>
      </c>
      <c r="AB13" s="126" t="s">
        <v>217</v>
      </c>
      <c r="AC13" s="126" t="s">
        <v>215</v>
      </c>
      <c r="AD13" s="126" t="s">
        <v>214</v>
      </c>
      <c r="AE13" s="126" t="s">
        <v>212</v>
      </c>
      <c r="AF13" s="131" t="s">
        <v>215</v>
      </c>
      <c r="AG13" s="134" t="s">
        <v>212</v>
      </c>
      <c r="AK13" t="s">
        <v>34</v>
      </c>
    </row>
    <row r="14" spans="1:40" x14ac:dyDescent="0.2">
      <c r="A14" s="95" t="s">
        <v>148</v>
      </c>
      <c r="B14" s="126" t="s">
        <v>203</v>
      </c>
      <c r="C14" s="126" t="s">
        <v>203</v>
      </c>
      <c r="D14" s="126" t="s">
        <v>203</v>
      </c>
      <c r="E14" s="126" t="s">
        <v>203</v>
      </c>
      <c r="F14" s="126" t="s">
        <v>203</v>
      </c>
      <c r="G14" s="126" t="s">
        <v>203</v>
      </c>
      <c r="H14" s="126" t="s">
        <v>203</v>
      </c>
      <c r="I14" s="126" t="s">
        <v>203</v>
      </c>
      <c r="J14" s="126" t="s">
        <v>218</v>
      </c>
      <c r="K14" s="126" t="s">
        <v>212</v>
      </c>
      <c r="L14" s="126" t="s">
        <v>218</v>
      </c>
      <c r="M14" s="126" t="s">
        <v>217</v>
      </c>
      <c r="N14" s="126" t="s">
        <v>218</v>
      </c>
      <c r="O14" s="126" t="s">
        <v>213</v>
      </c>
      <c r="P14" s="126" t="s">
        <v>213</v>
      </c>
      <c r="Q14" s="126" t="s">
        <v>216</v>
      </c>
      <c r="R14" s="126" t="s">
        <v>212</v>
      </c>
      <c r="S14" s="126" t="s">
        <v>217</v>
      </c>
      <c r="T14" s="126" t="s">
        <v>217</v>
      </c>
      <c r="U14" s="126" t="s">
        <v>217</v>
      </c>
      <c r="V14" s="126" t="s">
        <v>213</v>
      </c>
      <c r="W14" s="126" t="s">
        <v>213</v>
      </c>
      <c r="X14" s="126" t="s">
        <v>216</v>
      </c>
      <c r="Y14" s="126" t="s">
        <v>217</v>
      </c>
      <c r="Z14" s="126" t="s">
        <v>217</v>
      </c>
      <c r="AA14" s="126" t="s">
        <v>217</v>
      </c>
      <c r="AB14" s="126" t="s">
        <v>213</v>
      </c>
      <c r="AC14" s="126" t="s">
        <v>216</v>
      </c>
      <c r="AD14" s="126" t="s">
        <v>217</v>
      </c>
      <c r="AE14" s="126" t="s">
        <v>203</v>
      </c>
      <c r="AF14" s="131" t="s">
        <v>203</v>
      </c>
      <c r="AG14" s="134" t="s">
        <v>217</v>
      </c>
      <c r="AH14" s="11" t="s">
        <v>34</v>
      </c>
      <c r="AL14" t="s">
        <v>34</v>
      </c>
    </row>
    <row r="15" spans="1:40" x14ac:dyDescent="0.2">
      <c r="A15" s="95" t="s">
        <v>3</v>
      </c>
      <c r="B15" s="126" t="s">
        <v>218</v>
      </c>
      <c r="C15" s="126" t="s">
        <v>218</v>
      </c>
      <c r="D15" s="126" t="s">
        <v>218</v>
      </c>
      <c r="E15" s="126" t="s">
        <v>211</v>
      </c>
      <c r="F15" s="126" t="s">
        <v>211</v>
      </c>
      <c r="G15" s="126" t="s">
        <v>218</v>
      </c>
      <c r="H15" s="126" t="s">
        <v>218</v>
      </c>
      <c r="I15" s="126" t="s">
        <v>218</v>
      </c>
      <c r="J15" s="126" t="s">
        <v>218</v>
      </c>
      <c r="K15" s="126" t="s">
        <v>218</v>
      </c>
      <c r="L15" s="126" t="s">
        <v>218</v>
      </c>
      <c r="M15" s="126" t="s">
        <v>218</v>
      </c>
      <c r="N15" s="126" t="s">
        <v>218</v>
      </c>
      <c r="O15" s="126" t="s">
        <v>218</v>
      </c>
      <c r="P15" s="126" t="s">
        <v>218</v>
      </c>
      <c r="Q15" s="126" t="s">
        <v>214</v>
      </c>
      <c r="R15" s="126" t="s">
        <v>218</v>
      </c>
      <c r="S15" s="126" t="s">
        <v>218</v>
      </c>
      <c r="T15" s="126" t="s">
        <v>218</v>
      </c>
      <c r="U15" s="126" t="s">
        <v>218</v>
      </c>
      <c r="V15" s="126" t="s">
        <v>218</v>
      </c>
      <c r="W15" s="126" t="s">
        <v>218</v>
      </c>
      <c r="X15" s="126" t="s">
        <v>218</v>
      </c>
      <c r="Y15" s="126" t="s">
        <v>211</v>
      </c>
      <c r="Z15" s="126" t="s">
        <v>218</v>
      </c>
      <c r="AA15" s="126" t="s">
        <v>218</v>
      </c>
      <c r="AB15" s="126" t="s">
        <v>218</v>
      </c>
      <c r="AC15" s="126" t="s">
        <v>218</v>
      </c>
      <c r="AD15" s="126" t="s">
        <v>218</v>
      </c>
      <c r="AE15" s="126" t="s">
        <v>218</v>
      </c>
      <c r="AF15" s="131" t="s">
        <v>218</v>
      </c>
      <c r="AG15" s="134" t="s">
        <v>218</v>
      </c>
      <c r="AL15" t="s">
        <v>34</v>
      </c>
      <c r="AN15" t="s">
        <v>34</v>
      </c>
    </row>
    <row r="16" spans="1:40" x14ac:dyDescent="0.2">
      <c r="A16" s="95" t="s">
        <v>4</v>
      </c>
      <c r="B16" s="126" t="s">
        <v>218</v>
      </c>
      <c r="C16" s="126" t="s">
        <v>218</v>
      </c>
      <c r="D16" s="126" t="s">
        <v>218</v>
      </c>
      <c r="E16" s="126" t="s">
        <v>218</v>
      </c>
      <c r="F16" s="126" t="s">
        <v>218</v>
      </c>
      <c r="G16" s="126" t="s">
        <v>218</v>
      </c>
      <c r="H16" s="126" t="s">
        <v>218</v>
      </c>
      <c r="I16" s="126" t="s">
        <v>218</v>
      </c>
      <c r="J16" s="126" t="s">
        <v>218</v>
      </c>
      <c r="K16" s="126" t="s">
        <v>218</v>
      </c>
      <c r="L16" s="126" t="s">
        <v>218</v>
      </c>
      <c r="M16" s="126" t="s">
        <v>218</v>
      </c>
      <c r="N16" s="126" t="s">
        <v>218</v>
      </c>
      <c r="O16" s="126" t="s">
        <v>218</v>
      </c>
      <c r="P16" s="126" t="s">
        <v>218</v>
      </c>
      <c r="Q16" s="126" t="s">
        <v>218</v>
      </c>
      <c r="R16" s="126" t="s">
        <v>218</v>
      </c>
      <c r="S16" s="126" t="s">
        <v>218</v>
      </c>
      <c r="T16" s="126" t="s">
        <v>212</v>
      </c>
      <c r="U16" s="126" t="s">
        <v>218</v>
      </c>
      <c r="V16" s="126" t="s">
        <v>218</v>
      </c>
      <c r="W16" s="126" t="s">
        <v>218</v>
      </c>
      <c r="X16" s="126" t="s">
        <v>218</v>
      </c>
      <c r="Y16" s="126" t="s">
        <v>218</v>
      </c>
      <c r="Z16" s="126" t="s">
        <v>218</v>
      </c>
      <c r="AA16" s="126" t="s">
        <v>218</v>
      </c>
      <c r="AB16" s="126" t="s">
        <v>218</v>
      </c>
      <c r="AC16" s="126" t="s">
        <v>218</v>
      </c>
      <c r="AD16" s="126" t="s">
        <v>218</v>
      </c>
      <c r="AE16" s="126" t="s">
        <v>218</v>
      </c>
      <c r="AF16" s="131" t="s">
        <v>218</v>
      </c>
      <c r="AG16" s="134" t="s">
        <v>218</v>
      </c>
      <c r="AM16" t="s">
        <v>34</v>
      </c>
    </row>
    <row r="17" spans="1:38" x14ac:dyDescent="0.2">
      <c r="A17" s="95" t="s">
        <v>30</v>
      </c>
      <c r="B17" s="126" t="s">
        <v>211</v>
      </c>
      <c r="C17" s="126" t="s">
        <v>216</v>
      </c>
      <c r="D17" s="126" t="s">
        <v>211</v>
      </c>
      <c r="E17" s="126" t="s">
        <v>211</v>
      </c>
      <c r="F17" s="126" t="s">
        <v>212</v>
      </c>
      <c r="G17" s="126" t="s">
        <v>213</v>
      </c>
      <c r="H17" s="126" t="s">
        <v>212</v>
      </c>
      <c r="I17" s="126" t="s">
        <v>212</v>
      </c>
      <c r="J17" s="126" t="s">
        <v>211</v>
      </c>
      <c r="K17" s="126" t="s">
        <v>211</v>
      </c>
      <c r="L17" s="126" t="s">
        <v>211</v>
      </c>
      <c r="M17" s="126" t="s">
        <v>212</v>
      </c>
      <c r="N17" s="126" t="s">
        <v>218</v>
      </c>
      <c r="O17" s="126" t="s">
        <v>218</v>
      </c>
      <c r="P17" s="126" t="s">
        <v>218</v>
      </c>
      <c r="Q17" s="126" t="s">
        <v>213</v>
      </c>
      <c r="R17" s="126" t="s">
        <v>212</v>
      </c>
      <c r="S17" s="126" t="s">
        <v>212</v>
      </c>
      <c r="T17" s="126" t="s">
        <v>212</v>
      </c>
      <c r="U17" s="126" t="s">
        <v>212</v>
      </c>
      <c r="V17" s="126" t="s">
        <v>212</v>
      </c>
      <c r="W17" s="126" t="s">
        <v>211</v>
      </c>
      <c r="X17" s="126" t="s">
        <v>216</v>
      </c>
      <c r="Y17" s="126" t="s">
        <v>212</v>
      </c>
      <c r="Z17" s="126" t="s">
        <v>217</v>
      </c>
      <c r="AA17" s="126" t="s">
        <v>211</v>
      </c>
      <c r="AB17" s="126" t="s">
        <v>213</v>
      </c>
      <c r="AC17" s="126" t="s">
        <v>211</v>
      </c>
      <c r="AD17" s="126" t="s">
        <v>218</v>
      </c>
      <c r="AE17" s="126" t="s">
        <v>217</v>
      </c>
      <c r="AF17" s="131" t="s">
        <v>216</v>
      </c>
      <c r="AG17" s="134" t="s">
        <v>212</v>
      </c>
      <c r="AJ17" t="s">
        <v>34</v>
      </c>
    </row>
    <row r="18" spans="1:38" x14ac:dyDescent="0.2">
      <c r="A18" s="95" t="s">
        <v>149</v>
      </c>
      <c r="B18" s="126" t="s">
        <v>218</v>
      </c>
      <c r="C18" s="126" t="s">
        <v>218</v>
      </c>
      <c r="D18" s="126" t="s">
        <v>218</v>
      </c>
      <c r="E18" s="126" t="s">
        <v>218</v>
      </c>
      <c r="F18" s="126" t="s">
        <v>218</v>
      </c>
      <c r="G18" s="126" t="s">
        <v>218</v>
      </c>
      <c r="H18" s="126" t="s">
        <v>218</v>
      </c>
      <c r="I18" s="126" t="s">
        <v>212</v>
      </c>
      <c r="J18" s="126" t="s">
        <v>211</v>
      </c>
      <c r="K18" s="126" t="s">
        <v>212</v>
      </c>
      <c r="L18" s="126" t="s">
        <v>217</v>
      </c>
      <c r="M18" s="126" t="s">
        <v>217</v>
      </c>
      <c r="N18" s="126" t="s">
        <v>218</v>
      </c>
      <c r="O18" s="126" t="s">
        <v>216</v>
      </c>
      <c r="P18" s="126" t="s">
        <v>213</v>
      </c>
      <c r="Q18" s="126" t="s">
        <v>216</v>
      </c>
      <c r="R18" s="126" t="s">
        <v>212</v>
      </c>
      <c r="S18" s="126" t="s">
        <v>217</v>
      </c>
      <c r="T18" s="126" t="s">
        <v>217</v>
      </c>
      <c r="U18" s="126" t="s">
        <v>217</v>
      </c>
      <c r="V18" s="126" t="s">
        <v>216</v>
      </c>
      <c r="W18" s="126" t="s">
        <v>216</v>
      </c>
      <c r="X18" s="126" t="s">
        <v>213</v>
      </c>
      <c r="Y18" s="126" t="s">
        <v>217</v>
      </c>
      <c r="Z18" s="126" t="s">
        <v>217</v>
      </c>
      <c r="AA18" s="126" t="s">
        <v>214</v>
      </c>
      <c r="AB18" s="126" t="s">
        <v>216</v>
      </c>
      <c r="AC18" s="126" t="s">
        <v>216</v>
      </c>
      <c r="AD18" s="126" t="s">
        <v>213</v>
      </c>
      <c r="AE18" s="126" t="s">
        <v>218</v>
      </c>
      <c r="AF18" s="131" t="s">
        <v>218</v>
      </c>
      <c r="AG18" s="134" t="s">
        <v>218</v>
      </c>
      <c r="AH18" s="11" t="s">
        <v>34</v>
      </c>
      <c r="AL18" t="s">
        <v>34</v>
      </c>
    </row>
    <row r="19" spans="1:38" x14ac:dyDescent="0.2">
      <c r="A19" s="95" t="s">
        <v>150</v>
      </c>
      <c r="B19" s="126" t="s">
        <v>218</v>
      </c>
      <c r="C19" s="126" t="s">
        <v>218</v>
      </c>
      <c r="D19" s="126" t="s">
        <v>218</v>
      </c>
      <c r="E19" s="126" t="s">
        <v>218</v>
      </c>
      <c r="F19" s="126" t="s">
        <v>218</v>
      </c>
      <c r="G19" s="126" t="s">
        <v>218</v>
      </c>
      <c r="H19" s="126" t="s">
        <v>218</v>
      </c>
      <c r="I19" s="126" t="s">
        <v>218</v>
      </c>
      <c r="J19" s="126" t="s">
        <v>218</v>
      </c>
      <c r="K19" s="126" t="s">
        <v>218</v>
      </c>
      <c r="L19" s="126" t="s">
        <v>218</v>
      </c>
      <c r="M19" s="126" t="s">
        <v>218</v>
      </c>
      <c r="N19" s="126" t="s">
        <v>218</v>
      </c>
      <c r="O19" s="126" t="s">
        <v>218</v>
      </c>
      <c r="P19" s="126" t="s">
        <v>218</v>
      </c>
      <c r="Q19" s="126" t="s">
        <v>218</v>
      </c>
      <c r="R19" s="126" t="s">
        <v>218</v>
      </c>
      <c r="S19" s="126" t="s">
        <v>218</v>
      </c>
      <c r="T19" s="126" t="s">
        <v>218</v>
      </c>
      <c r="U19" s="126" t="s">
        <v>218</v>
      </c>
      <c r="V19" s="126" t="s">
        <v>218</v>
      </c>
      <c r="W19" s="126" t="s">
        <v>218</v>
      </c>
      <c r="X19" s="126" t="s">
        <v>218</v>
      </c>
      <c r="Y19" s="126" t="s">
        <v>218</v>
      </c>
      <c r="Z19" s="126" t="s">
        <v>218</v>
      </c>
      <c r="AA19" s="126" t="s">
        <v>218</v>
      </c>
      <c r="AB19" s="126" t="s">
        <v>218</v>
      </c>
      <c r="AC19" s="126" t="s">
        <v>218</v>
      </c>
      <c r="AD19" s="126" t="s">
        <v>218</v>
      </c>
      <c r="AE19" s="126" t="s">
        <v>218</v>
      </c>
      <c r="AF19" s="131" t="s">
        <v>218</v>
      </c>
      <c r="AG19" s="134" t="s">
        <v>218</v>
      </c>
      <c r="AK19" t="s">
        <v>34</v>
      </c>
    </row>
    <row r="20" spans="1:38" x14ac:dyDescent="0.2">
      <c r="A20" s="95" t="s">
        <v>124</v>
      </c>
      <c r="B20" s="126" t="s">
        <v>218</v>
      </c>
      <c r="C20" s="126" t="s">
        <v>218</v>
      </c>
      <c r="D20" s="126" t="s">
        <v>218</v>
      </c>
      <c r="E20" s="126" t="s">
        <v>218</v>
      </c>
      <c r="F20" s="126" t="s">
        <v>218</v>
      </c>
      <c r="G20" s="126" t="s">
        <v>218</v>
      </c>
      <c r="H20" s="126" t="s">
        <v>218</v>
      </c>
      <c r="I20" s="126" t="s">
        <v>218</v>
      </c>
      <c r="J20" s="126" t="s">
        <v>218</v>
      </c>
      <c r="K20" s="126" t="s">
        <v>218</v>
      </c>
      <c r="L20" s="126" t="s">
        <v>218</v>
      </c>
      <c r="M20" s="126" t="s">
        <v>218</v>
      </c>
      <c r="N20" s="126" t="s">
        <v>218</v>
      </c>
      <c r="O20" s="126" t="s">
        <v>218</v>
      </c>
      <c r="P20" s="126" t="s">
        <v>218</v>
      </c>
      <c r="Q20" s="126" t="s">
        <v>218</v>
      </c>
      <c r="R20" s="126" t="s">
        <v>218</v>
      </c>
      <c r="S20" s="126" t="s">
        <v>218</v>
      </c>
      <c r="T20" s="126" t="s">
        <v>218</v>
      </c>
      <c r="U20" s="126" t="s">
        <v>218</v>
      </c>
      <c r="V20" s="126" t="s">
        <v>218</v>
      </c>
      <c r="W20" s="126" t="s">
        <v>218</v>
      </c>
      <c r="X20" s="126" t="s">
        <v>218</v>
      </c>
      <c r="Y20" s="126" t="s">
        <v>218</v>
      </c>
      <c r="Z20" s="126" t="s">
        <v>218</v>
      </c>
      <c r="AA20" s="126" t="s">
        <v>218</v>
      </c>
      <c r="AB20" s="126" t="s">
        <v>218</v>
      </c>
      <c r="AC20" s="126" t="s">
        <v>218</v>
      </c>
      <c r="AD20" s="126" t="s">
        <v>203</v>
      </c>
      <c r="AE20" s="126" t="s">
        <v>203</v>
      </c>
      <c r="AF20" s="131" t="s">
        <v>203</v>
      </c>
      <c r="AG20" s="134" t="s">
        <v>218</v>
      </c>
      <c r="AJ20" t="s">
        <v>34</v>
      </c>
      <c r="AK20" t="s">
        <v>34</v>
      </c>
      <c r="AL20" s="11" t="s">
        <v>34</v>
      </c>
    </row>
    <row r="21" spans="1:38" x14ac:dyDescent="0.2">
      <c r="A21" s="95" t="s">
        <v>5</v>
      </c>
      <c r="B21" s="126" t="s">
        <v>218</v>
      </c>
      <c r="C21" s="126" t="s">
        <v>218</v>
      </c>
      <c r="D21" s="126" t="s">
        <v>214</v>
      </c>
      <c r="E21" s="126" t="s">
        <v>216</v>
      </c>
      <c r="F21" s="126" t="s">
        <v>218</v>
      </c>
      <c r="G21" s="126" t="s">
        <v>218</v>
      </c>
      <c r="H21" s="126" t="s">
        <v>216</v>
      </c>
      <c r="I21" s="126" t="s">
        <v>211</v>
      </c>
      <c r="J21" s="126" t="s">
        <v>211</v>
      </c>
      <c r="K21" s="126" t="s">
        <v>216</v>
      </c>
      <c r="L21" s="126" t="s">
        <v>214</v>
      </c>
      <c r="M21" s="126" t="s">
        <v>218</v>
      </c>
      <c r="N21" s="126" t="s">
        <v>217</v>
      </c>
      <c r="O21" s="126" t="s">
        <v>218</v>
      </c>
      <c r="P21" s="126" t="s">
        <v>203</v>
      </c>
      <c r="Q21" s="126" t="s">
        <v>203</v>
      </c>
      <c r="R21" s="126" t="s">
        <v>203</v>
      </c>
      <c r="S21" s="126" t="s">
        <v>203</v>
      </c>
      <c r="T21" s="126" t="s">
        <v>203</v>
      </c>
      <c r="U21" s="126" t="s">
        <v>203</v>
      </c>
      <c r="V21" s="126" t="s">
        <v>218</v>
      </c>
      <c r="W21" s="126" t="s">
        <v>218</v>
      </c>
      <c r="X21" s="126" t="s">
        <v>214</v>
      </c>
      <c r="Y21" s="126" t="s">
        <v>218</v>
      </c>
      <c r="Z21" s="126" t="s">
        <v>218</v>
      </c>
      <c r="AA21" s="126" t="s">
        <v>203</v>
      </c>
      <c r="AB21" s="126" t="s">
        <v>203</v>
      </c>
      <c r="AC21" s="126" t="s">
        <v>203</v>
      </c>
      <c r="AD21" s="126" t="s">
        <v>203</v>
      </c>
      <c r="AE21" s="126" t="s">
        <v>203</v>
      </c>
      <c r="AF21" s="131" t="s">
        <v>203</v>
      </c>
      <c r="AG21" s="134" t="s">
        <v>218</v>
      </c>
      <c r="AK21" s="11" t="s">
        <v>34</v>
      </c>
    </row>
    <row r="22" spans="1:38" x14ac:dyDescent="0.2">
      <c r="A22" s="95" t="s">
        <v>151</v>
      </c>
      <c r="B22" s="126" t="s">
        <v>218</v>
      </c>
      <c r="C22" s="126" t="s">
        <v>218</v>
      </c>
      <c r="D22" s="126" t="s">
        <v>218</v>
      </c>
      <c r="E22" s="126" t="s">
        <v>218</v>
      </c>
      <c r="F22" s="126" t="s">
        <v>218</v>
      </c>
      <c r="G22" s="126" t="s">
        <v>218</v>
      </c>
      <c r="H22" s="126" t="s">
        <v>218</v>
      </c>
      <c r="I22" s="126" t="s">
        <v>218</v>
      </c>
      <c r="J22" s="126" t="s">
        <v>218</v>
      </c>
      <c r="K22" s="126" t="s">
        <v>218</v>
      </c>
      <c r="L22" s="126" t="s">
        <v>218</v>
      </c>
      <c r="M22" s="126" t="s">
        <v>218</v>
      </c>
      <c r="N22" s="126" t="s">
        <v>218</v>
      </c>
      <c r="O22" s="126" t="s">
        <v>218</v>
      </c>
      <c r="P22" s="126" t="s">
        <v>218</v>
      </c>
      <c r="Q22" s="126" t="s">
        <v>218</v>
      </c>
      <c r="R22" s="126" t="s">
        <v>218</v>
      </c>
      <c r="S22" s="126" t="s">
        <v>218</v>
      </c>
      <c r="T22" s="126" t="s">
        <v>218</v>
      </c>
      <c r="U22" s="126" t="s">
        <v>218</v>
      </c>
      <c r="V22" s="126" t="s">
        <v>218</v>
      </c>
      <c r="W22" s="126" t="s">
        <v>218</v>
      </c>
      <c r="X22" s="126" t="s">
        <v>218</v>
      </c>
      <c r="Y22" s="126" t="s">
        <v>218</v>
      </c>
      <c r="Z22" s="126" t="s">
        <v>218</v>
      </c>
      <c r="AA22" s="126" t="s">
        <v>218</v>
      </c>
      <c r="AB22" s="126" t="s">
        <v>218</v>
      </c>
      <c r="AC22" s="126" t="s">
        <v>218</v>
      </c>
      <c r="AD22" s="126" t="s">
        <v>218</v>
      </c>
      <c r="AE22" s="126" t="s">
        <v>218</v>
      </c>
      <c r="AF22" s="131" t="s">
        <v>218</v>
      </c>
      <c r="AG22" s="134" t="s">
        <v>218</v>
      </c>
      <c r="AJ22" t="s">
        <v>34</v>
      </c>
      <c r="AK22" t="s">
        <v>34</v>
      </c>
    </row>
    <row r="23" spans="1:38" x14ac:dyDescent="0.2">
      <c r="A23" s="95" t="s">
        <v>6</v>
      </c>
      <c r="B23" s="126" t="s">
        <v>213</v>
      </c>
      <c r="C23" s="126" t="s">
        <v>213</v>
      </c>
      <c r="D23" s="126" t="s">
        <v>213</v>
      </c>
      <c r="E23" s="126" t="s">
        <v>213</v>
      </c>
      <c r="F23" s="126" t="s">
        <v>213</v>
      </c>
      <c r="G23" s="126" t="s">
        <v>213</v>
      </c>
      <c r="H23" s="126" t="s">
        <v>213</v>
      </c>
      <c r="I23" s="126" t="s">
        <v>213</v>
      </c>
      <c r="J23" s="126" t="s">
        <v>213</v>
      </c>
      <c r="K23" s="126" t="s">
        <v>213</v>
      </c>
      <c r="L23" s="126" t="s">
        <v>213</v>
      </c>
      <c r="M23" s="126" t="s">
        <v>213</v>
      </c>
      <c r="N23" s="126" t="s">
        <v>213</v>
      </c>
      <c r="O23" s="126" t="s">
        <v>213</v>
      </c>
      <c r="P23" s="126" t="s">
        <v>213</v>
      </c>
      <c r="Q23" s="126" t="s">
        <v>213</v>
      </c>
      <c r="R23" s="126" t="s">
        <v>213</v>
      </c>
      <c r="S23" s="126" t="s">
        <v>213</v>
      </c>
      <c r="T23" s="126" t="s">
        <v>213</v>
      </c>
      <c r="U23" s="126" t="s">
        <v>213</v>
      </c>
      <c r="V23" s="126" t="s">
        <v>213</v>
      </c>
      <c r="W23" s="126" t="s">
        <v>213</v>
      </c>
      <c r="X23" s="126" t="s">
        <v>213</v>
      </c>
      <c r="Y23" s="126" t="s">
        <v>213</v>
      </c>
      <c r="Z23" s="126" t="s">
        <v>213</v>
      </c>
      <c r="AA23" s="126" t="s">
        <v>213</v>
      </c>
      <c r="AB23" s="126" t="s">
        <v>213</v>
      </c>
      <c r="AC23" s="126" t="s">
        <v>213</v>
      </c>
      <c r="AD23" s="126" t="s">
        <v>213</v>
      </c>
      <c r="AE23" s="126" t="s">
        <v>213</v>
      </c>
      <c r="AF23" s="131" t="s">
        <v>213</v>
      </c>
      <c r="AG23" s="134" t="s">
        <v>213</v>
      </c>
      <c r="AH23" s="11" t="s">
        <v>34</v>
      </c>
      <c r="AK23" t="s">
        <v>34</v>
      </c>
    </row>
    <row r="24" spans="1:38" x14ac:dyDescent="0.2">
      <c r="A24" s="95" t="s">
        <v>7</v>
      </c>
      <c r="B24" s="126" t="s">
        <v>211</v>
      </c>
      <c r="C24" s="126" t="s">
        <v>203</v>
      </c>
      <c r="D24" s="126" t="s">
        <v>203</v>
      </c>
      <c r="E24" s="126" t="s">
        <v>203</v>
      </c>
      <c r="F24" s="126" t="s">
        <v>203</v>
      </c>
      <c r="G24" s="126" t="s">
        <v>203</v>
      </c>
      <c r="H24" s="126" t="s">
        <v>203</v>
      </c>
      <c r="I24" s="126" t="s">
        <v>203</v>
      </c>
      <c r="J24" s="126" t="s">
        <v>203</v>
      </c>
      <c r="K24" s="126" t="s">
        <v>203</v>
      </c>
      <c r="L24" s="126" t="s">
        <v>203</v>
      </c>
      <c r="M24" s="126" t="s">
        <v>203</v>
      </c>
      <c r="N24" s="126" t="s">
        <v>203</v>
      </c>
      <c r="O24" s="126" t="s">
        <v>203</v>
      </c>
      <c r="P24" s="126" t="s">
        <v>203</v>
      </c>
      <c r="Q24" s="126" t="s">
        <v>203</v>
      </c>
      <c r="R24" s="126" t="s">
        <v>203</v>
      </c>
      <c r="S24" s="126" t="s">
        <v>203</v>
      </c>
      <c r="T24" s="126" t="s">
        <v>203</v>
      </c>
      <c r="U24" s="126" t="s">
        <v>203</v>
      </c>
      <c r="V24" s="126" t="s">
        <v>203</v>
      </c>
      <c r="W24" s="126" t="s">
        <v>203</v>
      </c>
      <c r="X24" s="126" t="s">
        <v>203</v>
      </c>
      <c r="Y24" s="126" t="s">
        <v>203</v>
      </c>
      <c r="Z24" s="126" t="s">
        <v>203</v>
      </c>
      <c r="AA24" s="126" t="s">
        <v>203</v>
      </c>
      <c r="AB24" s="126" t="s">
        <v>203</v>
      </c>
      <c r="AC24" s="126" t="s">
        <v>203</v>
      </c>
      <c r="AD24" s="126" t="s">
        <v>203</v>
      </c>
      <c r="AE24" s="126" t="s">
        <v>203</v>
      </c>
      <c r="AF24" s="131" t="s">
        <v>203</v>
      </c>
      <c r="AG24" s="134" t="s">
        <v>211</v>
      </c>
      <c r="AI24" t="s">
        <v>34</v>
      </c>
      <c r="AJ24" s="11" t="s">
        <v>34</v>
      </c>
    </row>
    <row r="25" spans="1:38" x14ac:dyDescent="0.2">
      <c r="A25" s="95" t="s">
        <v>152</v>
      </c>
      <c r="B25" s="126" t="s">
        <v>215</v>
      </c>
      <c r="C25" s="126" t="s">
        <v>215</v>
      </c>
      <c r="D25" s="126" t="s">
        <v>215</v>
      </c>
      <c r="E25" s="126" t="s">
        <v>212</v>
      </c>
      <c r="F25" s="126" t="s">
        <v>216</v>
      </c>
      <c r="G25" s="126" t="s">
        <v>216</v>
      </c>
      <c r="H25" s="126" t="s">
        <v>211</v>
      </c>
      <c r="I25" s="126" t="s">
        <v>211</v>
      </c>
      <c r="J25" s="126" t="s">
        <v>211</v>
      </c>
      <c r="K25" s="126" t="s">
        <v>217</v>
      </c>
      <c r="L25" s="126" t="s">
        <v>218</v>
      </c>
      <c r="M25" s="126" t="s">
        <v>215</v>
      </c>
      <c r="N25" s="126" t="s">
        <v>218</v>
      </c>
      <c r="O25" s="126" t="s">
        <v>214</v>
      </c>
      <c r="P25" s="126" t="s">
        <v>215</v>
      </c>
      <c r="Q25" s="126" t="s">
        <v>215</v>
      </c>
      <c r="R25" s="126" t="s">
        <v>211</v>
      </c>
      <c r="S25" s="126" t="s">
        <v>212</v>
      </c>
      <c r="T25" s="126" t="s">
        <v>212</v>
      </c>
      <c r="U25" s="126" t="s">
        <v>211</v>
      </c>
      <c r="V25" s="126" t="s">
        <v>212</v>
      </c>
      <c r="W25" s="126" t="s">
        <v>215</v>
      </c>
      <c r="X25" s="126" t="s">
        <v>215</v>
      </c>
      <c r="Y25" s="126" t="s">
        <v>211</v>
      </c>
      <c r="Z25" s="126" t="s">
        <v>211</v>
      </c>
      <c r="AA25" s="126" t="s">
        <v>212</v>
      </c>
      <c r="AB25" s="126" t="s">
        <v>215</v>
      </c>
      <c r="AC25" s="126" t="s">
        <v>215</v>
      </c>
      <c r="AD25" s="126" t="s">
        <v>215</v>
      </c>
      <c r="AE25" s="126" t="s">
        <v>212</v>
      </c>
      <c r="AF25" s="131" t="s">
        <v>215</v>
      </c>
      <c r="AG25" s="134" t="s">
        <v>215</v>
      </c>
      <c r="AJ25" t="s">
        <v>34</v>
      </c>
    </row>
    <row r="26" spans="1:38" x14ac:dyDescent="0.2">
      <c r="A26" s="95" t="s">
        <v>8</v>
      </c>
      <c r="B26" s="126" t="s">
        <v>213</v>
      </c>
      <c r="C26" s="126" t="s">
        <v>213</v>
      </c>
      <c r="D26" s="126" t="s">
        <v>213</v>
      </c>
      <c r="E26" s="126" t="s">
        <v>213</v>
      </c>
      <c r="F26" s="126" t="s">
        <v>213</v>
      </c>
      <c r="G26" s="126" t="s">
        <v>213</v>
      </c>
      <c r="H26" s="126" t="s">
        <v>213</v>
      </c>
      <c r="I26" s="126" t="s">
        <v>213</v>
      </c>
      <c r="J26" s="126" t="s">
        <v>213</v>
      </c>
      <c r="K26" s="126" t="s">
        <v>213</v>
      </c>
      <c r="L26" s="126" t="s">
        <v>213</v>
      </c>
      <c r="M26" s="126" t="s">
        <v>213</v>
      </c>
      <c r="N26" s="126" t="s">
        <v>213</v>
      </c>
      <c r="O26" s="126" t="s">
        <v>213</v>
      </c>
      <c r="P26" s="126" t="s">
        <v>213</v>
      </c>
      <c r="Q26" s="126" t="s">
        <v>213</v>
      </c>
      <c r="R26" s="126" t="s">
        <v>213</v>
      </c>
      <c r="S26" s="126" t="s">
        <v>213</v>
      </c>
      <c r="T26" s="126" t="s">
        <v>213</v>
      </c>
      <c r="U26" s="126" t="s">
        <v>213</v>
      </c>
      <c r="V26" s="126" t="s">
        <v>213</v>
      </c>
      <c r="W26" s="126" t="s">
        <v>213</v>
      </c>
      <c r="X26" s="126" t="s">
        <v>213</v>
      </c>
      <c r="Y26" s="126" t="s">
        <v>213</v>
      </c>
      <c r="Z26" s="126" t="s">
        <v>213</v>
      </c>
      <c r="AA26" s="126" t="s">
        <v>213</v>
      </c>
      <c r="AB26" s="126" t="s">
        <v>213</v>
      </c>
      <c r="AC26" s="126" t="s">
        <v>213</v>
      </c>
      <c r="AD26" s="126" t="s">
        <v>213</v>
      </c>
      <c r="AE26" s="126" t="s">
        <v>213</v>
      </c>
      <c r="AF26" s="131" t="s">
        <v>213</v>
      </c>
      <c r="AG26" s="134" t="s">
        <v>213</v>
      </c>
    </row>
    <row r="27" spans="1:38" x14ac:dyDescent="0.2">
      <c r="A27" s="95" t="s">
        <v>137</v>
      </c>
      <c r="B27" s="126" t="s">
        <v>214</v>
      </c>
      <c r="C27" s="126" t="s">
        <v>211</v>
      </c>
      <c r="D27" s="126" t="s">
        <v>212</v>
      </c>
      <c r="E27" s="126" t="s">
        <v>212</v>
      </c>
      <c r="F27" s="126" t="s">
        <v>212</v>
      </c>
      <c r="G27" s="126" t="s">
        <v>211</v>
      </c>
      <c r="H27" s="126" t="s">
        <v>211</v>
      </c>
      <c r="I27" s="126" t="s">
        <v>212</v>
      </c>
      <c r="J27" s="126" t="s">
        <v>212</v>
      </c>
      <c r="K27" s="126" t="s">
        <v>212</v>
      </c>
      <c r="L27" s="126" t="s">
        <v>212</v>
      </c>
      <c r="M27" s="126" t="s">
        <v>212</v>
      </c>
      <c r="N27" s="126" t="s">
        <v>218</v>
      </c>
      <c r="O27" s="126" t="s">
        <v>217</v>
      </c>
      <c r="P27" s="126" t="s">
        <v>214</v>
      </c>
      <c r="Q27" s="126" t="s">
        <v>216</v>
      </c>
      <c r="R27" s="126" t="s">
        <v>212</v>
      </c>
      <c r="S27" s="126" t="s">
        <v>212</v>
      </c>
      <c r="T27" s="126" t="s">
        <v>212</v>
      </c>
      <c r="U27" s="126" t="s">
        <v>212</v>
      </c>
      <c r="V27" s="126" t="s">
        <v>211</v>
      </c>
      <c r="W27" s="126" t="s">
        <v>214</v>
      </c>
      <c r="X27" s="126" t="s">
        <v>214</v>
      </c>
      <c r="Y27" s="126" t="s">
        <v>212</v>
      </c>
      <c r="Z27" s="126" t="s">
        <v>212</v>
      </c>
      <c r="AA27" s="126" t="s">
        <v>211</v>
      </c>
      <c r="AB27" s="126" t="s">
        <v>218</v>
      </c>
      <c r="AC27" s="126" t="s">
        <v>215</v>
      </c>
      <c r="AD27" s="126" t="s">
        <v>217</v>
      </c>
      <c r="AE27" s="126" t="s">
        <v>212</v>
      </c>
      <c r="AF27" s="131" t="s">
        <v>212</v>
      </c>
      <c r="AG27" s="134" t="s">
        <v>212</v>
      </c>
      <c r="AJ27" t="s">
        <v>34</v>
      </c>
      <c r="AK27" t="s">
        <v>34</v>
      </c>
      <c r="AL27" t="s">
        <v>34</v>
      </c>
    </row>
    <row r="28" spans="1:38" x14ac:dyDescent="0.2">
      <c r="A28" s="95" t="s">
        <v>20</v>
      </c>
      <c r="B28" s="126" t="s">
        <v>211</v>
      </c>
      <c r="C28" s="126" t="s">
        <v>215</v>
      </c>
      <c r="D28" s="126" t="s">
        <v>218</v>
      </c>
      <c r="E28" s="126" t="s">
        <v>218</v>
      </c>
      <c r="F28" s="126" t="s">
        <v>218</v>
      </c>
      <c r="G28" s="126" t="s">
        <v>218</v>
      </c>
      <c r="H28" s="126" t="s">
        <v>211</v>
      </c>
      <c r="I28" s="126" t="s">
        <v>211</v>
      </c>
      <c r="J28" s="126" t="s">
        <v>211</v>
      </c>
      <c r="K28" s="126" t="s">
        <v>218</v>
      </c>
      <c r="L28" s="126" t="s">
        <v>218</v>
      </c>
      <c r="M28" s="126" t="s">
        <v>215</v>
      </c>
      <c r="N28" s="126" t="s">
        <v>218</v>
      </c>
      <c r="O28" s="126" t="s">
        <v>215</v>
      </c>
      <c r="P28" s="126" t="s">
        <v>215</v>
      </c>
      <c r="Q28" s="126" t="s">
        <v>218</v>
      </c>
      <c r="R28" s="126" t="s">
        <v>211</v>
      </c>
      <c r="S28" s="126" t="s">
        <v>218</v>
      </c>
      <c r="T28" s="126" t="s">
        <v>218</v>
      </c>
      <c r="U28" s="126" t="s">
        <v>218</v>
      </c>
      <c r="V28" s="126" t="s">
        <v>218</v>
      </c>
      <c r="W28" s="126" t="s">
        <v>215</v>
      </c>
      <c r="X28" s="126" t="s">
        <v>218</v>
      </c>
      <c r="Y28" s="126" t="s">
        <v>217</v>
      </c>
      <c r="Z28" s="126" t="s">
        <v>217</v>
      </c>
      <c r="AA28" s="126" t="s">
        <v>218</v>
      </c>
      <c r="AB28" s="126" t="s">
        <v>218</v>
      </c>
      <c r="AC28" s="126" t="s">
        <v>218</v>
      </c>
      <c r="AD28" s="126" t="s">
        <v>218</v>
      </c>
      <c r="AE28" s="126" t="s">
        <v>218</v>
      </c>
      <c r="AF28" s="131" t="s">
        <v>218</v>
      </c>
      <c r="AG28" s="134" t="s">
        <v>218</v>
      </c>
      <c r="AI28" t="s">
        <v>34</v>
      </c>
      <c r="AK28" t="s">
        <v>34</v>
      </c>
      <c r="AL28" t="s">
        <v>34</v>
      </c>
    </row>
    <row r="29" spans="1:38" ht="13.5" thickBot="1" x14ac:dyDescent="0.25">
      <c r="A29" s="96" t="s">
        <v>9</v>
      </c>
      <c r="B29" s="126" t="s">
        <v>218</v>
      </c>
      <c r="C29" s="126" t="s">
        <v>218</v>
      </c>
      <c r="D29" s="126" t="s">
        <v>218</v>
      </c>
      <c r="E29" s="126" t="s">
        <v>218</v>
      </c>
      <c r="F29" s="126" t="s">
        <v>218</v>
      </c>
      <c r="G29" s="126" t="s">
        <v>218</v>
      </c>
      <c r="H29" s="126" t="s">
        <v>218</v>
      </c>
      <c r="I29" s="126" t="s">
        <v>218</v>
      </c>
      <c r="J29" s="126" t="s">
        <v>218</v>
      </c>
      <c r="K29" s="126" t="s">
        <v>218</v>
      </c>
      <c r="L29" s="126" t="s">
        <v>218</v>
      </c>
      <c r="M29" s="126" t="s">
        <v>218</v>
      </c>
      <c r="N29" s="126" t="s">
        <v>218</v>
      </c>
      <c r="O29" s="126" t="s">
        <v>218</v>
      </c>
      <c r="P29" s="126" t="s">
        <v>218</v>
      </c>
      <c r="Q29" s="126" t="s">
        <v>218</v>
      </c>
      <c r="R29" s="126" t="s">
        <v>218</v>
      </c>
      <c r="S29" s="126" t="s">
        <v>218</v>
      </c>
      <c r="T29" s="126" t="s">
        <v>218</v>
      </c>
      <c r="U29" s="126" t="s">
        <v>218</v>
      </c>
      <c r="V29" s="126" t="s">
        <v>218</v>
      </c>
      <c r="W29" s="126" t="s">
        <v>218</v>
      </c>
      <c r="X29" s="126" t="s">
        <v>218</v>
      </c>
      <c r="Y29" s="126" t="s">
        <v>218</v>
      </c>
      <c r="Z29" s="126" t="s">
        <v>218</v>
      </c>
      <c r="AA29" s="126" t="s">
        <v>218</v>
      </c>
      <c r="AB29" s="126" t="s">
        <v>218</v>
      </c>
      <c r="AC29" s="126" t="s">
        <v>218</v>
      </c>
      <c r="AD29" s="126" t="s">
        <v>218</v>
      </c>
      <c r="AE29" s="126" t="s">
        <v>218</v>
      </c>
      <c r="AF29" s="131" t="s">
        <v>218</v>
      </c>
      <c r="AG29" s="138" t="s">
        <v>218</v>
      </c>
    </row>
    <row r="30" spans="1:38" s="5" customFormat="1" ht="17.100000000000001" customHeight="1" thickBot="1" x14ac:dyDescent="0.25">
      <c r="A30" s="97" t="s">
        <v>201</v>
      </c>
      <c r="B30" s="125" t="s">
        <v>218</v>
      </c>
      <c r="C30" s="125" t="s">
        <v>218</v>
      </c>
      <c r="D30" s="125" t="s">
        <v>218</v>
      </c>
      <c r="E30" s="125" t="s">
        <v>218</v>
      </c>
      <c r="F30" s="125" t="s">
        <v>218</v>
      </c>
      <c r="G30" s="125" t="s">
        <v>218</v>
      </c>
      <c r="H30" s="125" t="s">
        <v>218</v>
      </c>
      <c r="I30" s="125" t="s">
        <v>218</v>
      </c>
      <c r="J30" s="125" t="s">
        <v>212</v>
      </c>
      <c r="K30" s="125" t="s">
        <v>218</v>
      </c>
      <c r="L30" s="125" t="s">
        <v>218</v>
      </c>
      <c r="M30" s="125" t="s">
        <v>218</v>
      </c>
      <c r="N30" s="125" t="s">
        <v>218</v>
      </c>
      <c r="O30" s="125" t="s">
        <v>218</v>
      </c>
      <c r="P30" s="125" t="s">
        <v>218</v>
      </c>
      <c r="Q30" s="125" t="s">
        <v>218</v>
      </c>
      <c r="R30" s="125" t="s">
        <v>218</v>
      </c>
      <c r="S30" s="125" t="s">
        <v>218</v>
      </c>
      <c r="T30" s="125" t="s">
        <v>218</v>
      </c>
      <c r="U30" s="125" t="s">
        <v>218</v>
      </c>
      <c r="V30" s="125" t="s">
        <v>218</v>
      </c>
      <c r="W30" s="125" t="s">
        <v>218</v>
      </c>
      <c r="X30" s="125" t="s">
        <v>218</v>
      </c>
      <c r="Y30" s="125" t="s">
        <v>218</v>
      </c>
      <c r="Z30" s="125" t="s">
        <v>218</v>
      </c>
      <c r="AA30" s="125" t="s">
        <v>218</v>
      </c>
      <c r="AB30" s="125" t="s">
        <v>218</v>
      </c>
      <c r="AC30" s="125" t="s">
        <v>218</v>
      </c>
      <c r="AD30" s="125" t="s">
        <v>218</v>
      </c>
      <c r="AE30" s="125" t="s">
        <v>218</v>
      </c>
      <c r="AF30" s="132" t="s">
        <v>218</v>
      </c>
      <c r="AG30" s="135"/>
      <c r="AL30" s="5" t="s">
        <v>34</v>
      </c>
    </row>
    <row r="31" spans="1:38" s="8" customFormat="1" ht="13.5" thickBot="1" x14ac:dyDescent="0.25">
      <c r="A31" s="172" t="s">
        <v>200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4"/>
      <c r="AF31" s="110"/>
      <c r="AG31" s="113" t="s">
        <v>218</v>
      </c>
      <c r="AK31" s="8" t="s">
        <v>34</v>
      </c>
      <c r="AL31" s="8" t="s">
        <v>34</v>
      </c>
    </row>
    <row r="32" spans="1:38" x14ac:dyDescent="0.2">
      <c r="A32" s="45"/>
      <c r="B32" s="46"/>
      <c r="C32" s="46"/>
      <c r="D32" s="46" t="s">
        <v>85</v>
      </c>
      <c r="E32" s="46"/>
      <c r="F32" s="46"/>
      <c r="G32" s="46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53"/>
      <c r="AE32" s="59" t="s">
        <v>34</v>
      </c>
      <c r="AF32" s="59"/>
      <c r="AG32" s="85"/>
      <c r="AK32" s="11" t="s">
        <v>34</v>
      </c>
    </row>
    <row r="33" spans="1:38" x14ac:dyDescent="0.2">
      <c r="A33" s="45"/>
      <c r="B33" s="47" t="s">
        <v>86</v>
      </c>
      <c r="C33" s="47"/>
      <c r="D33" s="47"/>
      <c r="E33" s="47"/>
      <c r="F33" s="47"/>
      <c r="G33" s="47"/>
      <c r="H33" s="47"/>
      <c r="I33" s="47"/>
      <c r="J33" s="83"/>
      <c r="K33" s="83"/>
      <c r="L33" s="83"/>
      <c r="M33" s="83" t="s">
        <v>32</v>
      </c>
      <c r="N33" s="83"/>
      <c r="O33" s="83"/>
      <c r="P33" s="83"/>
      <c r="Q33" s="83"/>
      <c r="R33" s="83"/>
      <c r="S33" s="83"/>
      <c r="T33" s="141"/>
      <c r="U33" s="141"/>
      <c r="V33" s="141"/>
      <c r="W33" s="141"/>
      <c r="X33" s="141"/>
      <c r="Y33" s="83"/>
      <c r="Z33" s="83"/>
      <c r="AA33" s="83"/>
      <c r="AB33" s="83"/>
      <c r="AC33" s="83"/>
      <c r="AD33" s="83"/>
      <c r="AE33" s="83"/>
      <c r="AF33" s="107"/>
      <c r="AG33" s="85"/>
      <c r="AK33" s="11" t="s">
        <v>34</v>
      </c>
      <c r="AL33" t="s">
        <v>34</v>
      </c>
    </row>
    <row r="34" spans="1:38" x14ac:dyDescent="0.2">
      <c r="A34" s="48"/>
      <c r="B34" s="83"/>
      <c r="C34" s="83"/>
      <c r="D34" s="83"/>
      <c r="E34" s="83"/>
      <c r="F34" s="83"/>
      <c r="G34" s="83"/>
      <c r="H34" s="83"/>
      <c r="I34" s="83"/>
      <c r="J34" s="84"/>
      <c r="K34" s="84"/>
      <c r="L34" s="84"/>
      <c r="M34" s="84" t="s">
        <v>33</v>
      </c>
      <c r="N34" s="84"/>
      <c r="O34" s="84"/>
      <c r="P34" s="84"/>
      <c r="Q34" s="83"/>
      <c r="R34" s="83"/>
      <c r="S34" s="83"/>
      <c r="T34" s="142"/>
      <c r="U34" s="142"/>
      <c r="V34" s="142"/>
      <c r="W34" s="142"/>
      <c r="X34" s="142"/>
      <c r="Y34" s="83"/>
      <c r="Z34" s="83"/>
      <c r="AA34" s="83"/>
      <c r="AB34" s="83"/>
      <c r="AC34" s="83"/>
      <c r="AD34" s="53"/>
      <c r="AE34" s="53"/>
      <c r="AF34" s="53"/>
      <c r="AG34" s="85"/>
      <c r="AJ34" t="s">
        <v>34</v>
      </c>
      <c r="AK34" s="11" t="s">
        <v>34</v>
      </c>
    </row>
    <row r="35" spans="1:38" x14ac:dyDescent="0.2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53"/>
      <c r="AE35" s="53"/>
      <c r="AF35" s="53"/>
      <c r="AG35" s="85"/>
    </row>
    <row r="36" spans="1:38" x14ac:dyDescent="0.2">
      <c r="A36" s="48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53"/>
      <c r="AF36" s="53"/>
      <c r="AG36" s="85"/>
      <c r="AJ36" s="11" t="s">
        <v>34</v>
      </c>
      <c r="AK36" s="11" t="s">
        <v>34</v>
      </c>
      <c r="AL36" s="11" t="s">
        <v>34</v>
      </c>
    </row>
    <row r="37" spans="1:38" x14ac:dyDescent="0.2">
      <c r="A37" s="48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54"/>
      <c r="AF37" s="54"/>
      <c r="AG37" s="85"/>
      <c r="AJ37" s="11" t="s">
        <v>34</v>
      </c>
      <c r="AK37" s="11" t="s">
        <v>34</v>
      </c>
    </row>
    <row r="38" spans="1:38" ht="13.5" thickBot="1" x14ac:dyDescent="0.25">
      <c r="A38" s="60"/>
      <c r="B38" s="61"/>
      <c r="C38" s="61"/>
      <c r="D38" s="61"/>
      <c r="E38" s="61"/>
      <c r="F38" s="61"/>
      <c r="G38" s="61" t="s">
        <v>34</v>
      </c>
      <c r="H38" s="61"/>
      <c r="I38" s="61"/>
      <c r="J38" s="61"/>
      <c r="K38" s="61"/>
      <c r="L38" s="61" t="s">
        <v>34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86"/>
      <c r="AK38" s="11" t="s">
        <v>34</v>
      </c>
    </row>
    <row r="39" spans="1:38" x14ac:dyDescent="0.2">
      <c r="AG39" s="7"/>
    </row>
    <row r="40" spans="1:38" x14ac:dyDescent="0.2">
      <c r="AG40" s="6" t="s">
        <v>34</v>
      </c>
    </row>
    <row r="41" spans="1:38" x14ac:dyDescent="0.2">
      <c r="AG41" s="6" t="s">
        <v>34</v>
      </c>
      <c r="AK41" s="11" t="s">
        <v>34</v>
      </c>
    </row>
    <row r="42" spans="1:38" x14ac:dyDescent="0.2">
      <c r="V42" s="2" t="s">
        <v>34</v>
      </c>
      <c r="AG42" s="6" t="s">
        <v>34</v>
      </c>
      <c r="AJ42" s="11" t="s">
        <v>34</v>
      </c>
      <c r="AK42" s="11" t="s">
        <v>34</v>
      </c>
    </row>
    <row r="43" spans="1:38" x14ac:dyDescent="0.2">
      <c r="AG43" s="6" t="s">
        <v>34</v>
      </c>
    </row>
    <row r="44" spans="1:38" x14ac:dyDescent="0.2">
      <c r="AG44" s="6" t="s">
        <v>34</v>
      </c>
      <c r="AI44" s="11" t="s">
        <v>34</v>
      </c>
    </row>
    <row r="45" spans="1:38" x14ac:dyDescent="0.2">
      <c r="AG45" s="6" t="s">
        <v>34</v>
      </c>
      <c r="AK45" s="11" t="s">
        <v>34</v>
      </c>
    </row>
    <row r="46" spans="1:38" x14ac:dyDescent="0.2">
      <c r="Q46" s="2" t="s">
        <v>34</v>
      </c>
      <c r="AK46" s="11" t="s">
        <v>34</v>
      </c>
    </row>
    <row r="47" spans="1:38" x14ac:dyDescent="0.2">
      <c r="J47" s="2" t="s">
        <v>34</v>
      </c>
      <c r="AG47" s="6" t="s">
        <v>34</v>
      </c>
      <c r="AH47" t="s">
        <v>34</v>
      </c>
      <c r="AI47" s="11" t="s">
        <v>34</v>
      </c>
    </row>
    <row r="48" spans="1:38" x14ac:dyDescent="0.2">
      <c r="AJ48" s="11" t="s">
        <v>34</v>
      </c>
    </row>
    <row r="49" spans="15:37" x14ac:dyDescent="0.2">
      <c r="O49" s="2" t="s">
        <v>34</v>
      </c>
      <c r="AG49" s="6" t="s">
        <v>34</v>
      </c>
    </row>
    <row r="50" spans="15:37" x14ac:dyDescent="0.2">
      <c r="P50" s="2" t="s">
        <v>34</v>
      </c>
      <c r="AB50" s="2" t="s">
        <v>34</v>
      </c>
    </row>
    <row r="51" spans="15:37" x14ac:dyDescent="0.2">
      <c r="AJ51" s="11" t="s">
        <v>34</v>
      </c>
    </row>
    <row r="52" spans="15:37" x14ac:dyDescent="0.2">
      <c r="AK52" s="11" t="s">
        <v>34</v>
      </c>
    </row>
    <row r="53" spans="15:37" x14ac:dyDescent="0.2">
      <c r="AI53" s="11" t="s">
        <v>34</v>
      </c>
      <c r="AJ53" s="11" t="s">
        <v>34</v>
      </c>
    </row>
    <row r="54" spans="15:37" x14ac:dyDescent="0.2">
      <c r="Z54" s="2" t="s">
        <v>34</v>
      </c>
    </row>
    <row r="62" spans="15:37" x14ac:dyDescent="0.2">
      <c r="V62" s="2" t="s">
        <v>34</v>
      </c>
    </row>
  </sheetData>
  <mergeCells count="37"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33:X33"/>
    <mergeCell ref="T34:X34"/>
    <mergeCell ref="M3:M4"/>
    <mergeCell ref="N3:N4"/>
    <mergeCell ref="O3:O4"/>
    <mergeCell ref="P3:P4"/>
    <mergeCell ref="Q3:Q4"/>
    <mergeCell ref="A31:AE31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zoomScale="90" zoomScaleNormal="90" workbookViewId="0">
      <selection activeCell="Q7" sqref="Q7:AF7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7" ht="20.100000000000001" customHeight="1" x14ac:dyDescent="0.2">
      <c r="A1" s="149" t="s">
        <v>21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67"/>
    </row>
    <row r="2" spans="1:37" s="4" customFormat="1" ht="20.100000000000001" customHeight="1" x14ac:dyDescent="0.2">
      <c r="A2" s="152" t="s">
        <v>10</v>
      </c>
      <c r="B2" s="146" t="s">
        <v>207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62"/>
      <c r="AG2" s="147"/>
      <c r="AH2" s="148"/>
    </row>
    <row r="3" spans="1:37" s="5" customFormat="1" ht="20.100000000000001" customHeight="1" x14ac:dyDescent="0.2">
      <c r="A3" s="152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61">
        <v>30</v>
      </c>
      <c r="AF3" s="144">
        <v>31</v>
      </c>
      <c r="AG3" s="109" t="s">
        <v>26</v>
      </c>
      <c r="AH3" s="102" t="s">
        <v>25</v>
      </c>
    </row>
    <row r="4" spans="1:37" s="5" customFormat="1" ht="20.100000000000001" customHeight="1" x14ac:dyDescent="0.2">
      <c r="A4" s="15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61"/>
      <c r="AF4" s="145"/>
      <c r="AG4" s="109" t="s">
        <v>24</v>
      </c>
      <c r="AH4" s="58" t="s">
        <v>24</v>
      </c>
    </row>
    <row r="5" spans="1:37" s="5" customFormat="1" x14ac:dyDescent="0.2">
      <c r="A5" s="56" t="s">
        <v>29</v>
      </c>
      <c r="B5" s="126">
        <v>21.6</v>
      </c>
      <c r="C5" s="126">
        <v>29.880000000000003</v>
      </c>
      <c r="D5" s="126">
        <v>29.16</v>
      </c>
      <c r="E5" s="126">
        <v>25.2</v>
      </c>
      <c r="F5" s="126">
        <v>24.840000000000003</v>
      </c>
      <c r="G5" s="126">
        <v>20.88</v>
      </c>
      <c r="H5" s="126">
        <v>30.96</v>
      </c>
      <c r="I5" s="126">
        <v>35.64</v>
      </c>
      <c r="J5" s="126">
        <v>24.12</v>
      </c>
      <c r="K5" s="126">
        <v>25.2</v>
      </c>
      <c r="L5" s="126">
        <v>27</v>
      </c>
      <c r="M5" s="126">
        <v>45</v>
      </c>
      <c r="N5" s="126">
        <v>34.200000000000003</v>
      </c>
      <c r="O5" s="126">
        <v>26.28</v>
      </c>
      <c r="P5" s="126">
        <v>43.92</v>
      </c>
      <c r="Q5" s="126">
        <v>25.56</v>
      </c>
      <c r="R5" s="126">
        <v>28.8</v>
      </c>
      <c r="S5" s="126">
        <v>23.040000000000003</v>
      </c>
      <c r="T5" s="126">
        <v>25.2</v>
      </c>
      <c r="U5" s="126">
        <v>23.400000000000002</v>
      </c>
      <c r="V5" s="126">
        <v>20.88</v>
      </c>
      <c r="W5" s="126">
        <v>21.6</v>
      </c>
      <c r="X5" s="126">
        <v>38.880000000000003</v>
      </c>
      <c r="Y5" s="126">
        <v>31.680000000000003</v>
      </c>
      <c r="Z5" s="126">
        <v>23.400000000000002</v>
      </c>
      <c r="AA5" s="126">
        <v>26.28</v>
      </c>
      <c r="AB5" s="126">
        <v>15.48</v>
      </c>
      <c r="AC5" s="126">
        <v>41.04</v>
      </c>
      <c r="AD5" s="126">
        <v>37.800000000000004</v>
      </c>
      <c r="AE5" s="126">
        <v>50.04</v>
      </c>
      <c r="AF5" s="126">
        <v>41.76</v>
      </c>
      <c r="AG5" s="13">
        <f t="shared" ref="AG5" si="1">MAX(B5:AF5)</f>
        <v>50.04</v>
      </c>
      <c r="AH5" s="127">
        <f t="shared" ref="AH5" si="2">AVERAGE(B5:AF5)</f>
        <v>29.636129032258061</v>
      </c>
    </row>
    <row r="6" spans="1:37" x14ac:dyDescent="0.2">
      <c r="A6" s="56" t="s">
        <v>88</v>
      </c>
      <c r="B6" s="126" t="s">
        <v>203</v>
      </c>
      <c r="C6" s="126" t="s">
        <v>203</v>
      </c>
      <c r="D6" s="126" t="s">
        <v>203</v>
      </c>
      <c r="E6" s="126" t="s">
        <v>203</v>
      </c>
      <c r="F6" s="126" t="s">
        <v>203</v>
      </c>
      <c r="G6" s="126" t="s">
        <v>203</v>
      </c>
      <c r="H6" s="126" t="s">
        <v>203</v>
      </c>
      <c r="I6" s="126" t="s">
        <v>203</v>
      </c>
      <c r="J6" s="126" t="s">
        <v>203</v>
      </c>
      <c r="K6" s="126">
        <v>20.88</v>
      </c>
      <c r="L6" s="126">
        <v>29.16</v>
      </c>
      <c r="M6" s="126">
        <v>59.4</v>
      </c>
      <c r="N6" s="126">
        <v>36.72</v>
      </c>
      <c r="O6" s="126">
        <v>32.76</v>
      </c>
      <c r="P6" s="126">
        <v>32.04</v>
      </c>
      <c r="Q6" s="126">
        <v>40.32</v>
      </c>
      <c r="R6" s="126">
        <v>48.6</v>
      </c>
      <c r="S6" s="126">
        <v>45.72</v>
      </c>
      <c r="T6" s="126">
        <v>37.440000000000005</v>
      </c>
      <c r="U6" s="126">
        <v>27.36</v>
      </c>
      <c r="V6" s="126">
        <v>30.240000000000002</v>
      </c>
      <c r="W6" s="126">
        <v>30.96</v>
      </c>
      <c r="X6" s="126">
        <v>22.32</v>
      </c>
      <c r="Y6" s="126">
        <v>40.680000000000007</v>
      </c>
      <c r="Z6" s="126">
        <v>28.8</v>
      </c>
      <c r="AA6" s="126">
        <v>30.96</v>
      </c>
      <c r="AB6" s="126">
        <v>0</v>
      </c>
      <c r="AC6" s="126">
        <v>28.8</v>
      </c>
      <c r="AD6" s="126">
        <v>35.64</v>
      </c>
      <c r="AE6" s="126">
        <v>28.44</v>
      </c>
      <c r="AF6" s="126">
        <v>22.68</v>
      </c>
      <c r="AG6" s="13">
        <f t="shared" ref="AG6:AG28" si="3">MAX(B6:AF6)</f>
        <v>59.4</v>
      </c>
      <c r="AH6" s="127">
        <f t="shared" ref="AH6:AH28" si="4">AVERAGE(B6:AF6)</f>
        <v>32.269090909090906</v>
      </c>
    </row>
    <row r="7" spans="1:37" x14ac:dyDescent="0.2">
      <c r="A7" s="56" t="s">
        <v>146</v>
      </c>
      <c r="B7" s="126">
        <v>21.240000000000002</v>
      </c>
      <c r="C7" s="126">
        <v>26.28</v>
      </c>
      <c r="D7" s="126">
        <v>27.36</v>
      </c>
      <c r="E7" s="126">
        <v>40.32</v>
      </c>
      <c r="F7" s="126">
        <v>39.96</v>
      </c>
      <c r="G7" s="126">
        <v>32.4</v>
      </c>
      <c r="H7" s="126">
        <v>37.080000000000005</v>
      </c>
      <c r="I7" s="126">
        <v>46.800000000000004</v>
      </c>
      <c r="J7" s="126">
        <v>33.119999999999997</v>
      </c>
      <c r="K7" s="126">
        <v>26.64</v>
      </c>
      <c r="L7" s="126">
        <v>35.28</v>
      </c>
      <c r="M7" s="126">
        <v>37.440000000000005</v>
      </c>
      <c r="N7" s="126">
        <v>32.4</v>
      </c>
      <c r="O7" s="126">
        <v>43.56</v>
      </c>
      <c r="P7" s="126">
        <v>23.400000000000002</v>
      </c>
      <c r="Q7" s="126">
        <v>27.72</v>
      </c>
      <c r="R7" s="126">
        <v>34.92</v>
      </c>
      <c r="S7" s="126">
        <v>46.8</v>
      </c>
      <c r="T7" s="126">
        <v>45.36</v>
      </c>
      <c r="U7" s="126">
        <v>34.92</v>
      </c>
      <c r="V7" s="126">
        <v>37.44</v>
      </c>
      <c r="W7" s="126">
        <v>32.76</v>
      </c>
      <c r="X7" s="126">
        <v>36</v>
      </c>
      <c r="Y7" s="126">
        <v>46.8</v>
      </c>
      <c r="Z7" s="126">
        <v>36</v>
      </c>
      <c r="AA7" s="126">
        <v>51.48</v>
      </c>
      <c r="AB7" s="126">
        <v>33.479999999999997</v>
      </c>
      <c r="AC7" s="126">
        <v>39.6</v>
      </c>
      <c r="AD7" s="126">
        <v>26.64</v>
      </c>
      <c r="AE7" s="126">
        <v>37.44</v>
      </c>
      <c r="AF7" s="126">
        <v>53.28</v>
      </c>
      <c r="AG7" s="13">
        <f t="shared" si="3"/>
        <v>53.28</v>
      </c>
      <c r="AH7" s="127">
        <f t="shared" si="4"/>
        <v>36.255483870967737</v>
      </c>
    </row>
    <row r="8" spans="1:37" x14ac:dyDescent="0.2">
      <c r="A8" s="56" t="s">
        <v>147</v>
      </c>
      <c r="B8" s="126">
        <v>24.12</v>
      </c>
      <c r="C8" s="126">
        <v>38.159999999999997</v>
      </c>
      <c r="D8" s="126">
        <v>19.8</v>
      </c>
      <c r="E8" s="126">
        <v>29.16</v>
      </c>
      <c r="F8" s="126">
        <v>26.28</v>
      </c>
      <c r="G8" s="126">
        <v>49.680000000000007</v>
      </c>
      <c r="H8" s="126">
        <v>46.440000000000005</v>
      </c>
      <c r="I8" s="126">
        <v>42.480000000000004</v>
      </c>
      <c r="J8" s="126">
        <v>43.92</v>
      </c>
      <c r="K8" s="126">
        <v>31.319999999999997</v>
      </c>
      <c r="L8" s="126">
        <v>27</v>
      </c>
      <c r="M8" s="126">
        <v>40.32</v>
      </c>
      <c r="N8" s="126">
        <v>32.4</v>
      </c>
      <c r="O8" s="126">
        <v>27.36</v>
      </c>
      <c r="P8" s="126">
        <v>29.52</v>
      </c>
      <c r="Q8" s="126">
        <v>43.56</v>
      </c>
      <c r="R8" s="126">
        <v>42.480000000000004</v>
      </c>
      <c r="S8" s="126">
        <v>30.240000000000002</v>
      </c>
      <c r="T8" s="126">
        <v>28.08</v>
      </c>
      <c r="U8" s="126">
        <v>29.880000000000003</v>
      </c>
      <c r="V8" s="126">
        <v>20.16</v>
      </c>
      <c r="W8" s="126">
        <v>36.36</v>
      </c>
      <c r="X8" s="126">
        <v>40.32</v>
      </c>
      <c r="Y8" s="126">
        <v>33.119999999999997</v>
      </c>
      <c r="Z8" s="126">
        <v>25.92</v>
      </c>
      <c r="AA8" s="126">
        <v>23.400000000000002</v>
      </c>
      <c r="AB8" s="126">
        <v>20.16</v>
      </c>
      <c r="AC8" s="126">
        <v>26.64</v>
      </c>
      <c r="AD8" s="126">
        <v>60.480000000000004</v>
      </c>
      <c r="AE8" s="126">
        <v>29.16</v>
      </c>
      <c r="AF8" s="126">
        <v>34.200000000000003</v>
      </c>
      <c r="AG8" s="13">
        <f t="shared" si="3"/>
        <v>60.480000000000004</v>
      </c>
      <c r="AH8" s="127">
        <f t="shared" si="4"/>
        <v>33.294193548387092</v>
      </c>
    </row>
    <row r="9" spans="1:37" x14ac:dyDescent="0.2">
      <c r="A9" s="56" t="s">
        <v>0</v>
      </c>
      <c r="B9" s="128">
        <v>23.400000000000002</v>
      </c>
      <c r="C9" s="128">
        <v>26.28</v>
      </c>
      <c r="D9" s="128">
        <v>53.64</v>
      </c>
      <c r="E9" s="128">
        <v>37.080000000000005</v>
      </c>
      <c r="F9" s="128">
        <v>38.880000000000003</v>
      </c>
      <c r="G9" s="128">
        <v>22.32</v>
      </c>
      <c r="H9" s="128">
        <v>36.36</v>
      </c>
      <c r="I9" s="128">
        <v>54.72</v>
      </c>
      <c r="J9" s="128">
        <v>43.2</v>
      </c>
      <c r="K9" s="128">
        <v>32.04</v>
      </c>
      <c r="L9" s="128">
        <v>34.92</v>
      </c>
      <c r="M9" s="128">
        <v>29.880000000000003</v>
      </c>
      <c r="N9" s="128">
        <v>33.480000000000004</v>
      </c>
      <c r="O9" s="128">
        <v>27.720000000000002</v>
      </c>
      <c r="P9" s="128">
        <v>31.319999999999997</v>
      </c>
      <c r="Q9" s="128">
        <v>43.56</v>
      </c>
      <c r="R9" s="128">
        <v>29.52</v>
      </c>
      <c r="S9" s="128">
        <v>29.16</v>
      </c>
      <c r="T9" s="128">
        <v>41.76</v>
      </c>
      <c r="U9" s="128">
        <v>33.840000000000003</v>
      </c>
      <c r="V9" s="128">
        <v>51.480000000000004</v>
      </c>
      <c r="W9" s="128">
        <v>30.96</v>
      </c>
      <c r="X9" s="128">
        <v>27.720000000000002</v>
      </c>
      <c r="Y9" s="128">
        <v>34.92</v>
      </c>
      <c r="Z9" s="128">
        <v>29.880000000000003</v>
      </c>
      <c r="AA9" s="128">
        <v>24.48</v>
      </c>
      <c r="AB9" s="128">
        <v>20.88</v>
      </c>
      <c r="AC9" s="128">
        <v>33.119999999999997</v>
      </c>
      <c r="AD9" s="128">
        <v>59.04</v>
      </c>
      <c r="AE9" s="128">
        <v>45</v>
      </c>
      <c r="AF9" s="128">
        <v>43.92</v>
      </c>
      <c r="AG9" s="13">
        <f t="shared" si="3"/>
        <v>59.04</v>
      </c>
      <c r="AH9" s="127">
        <f t="shared" si="4"/>
        <v>35.628387096774198</v>
      </c>
      <c r="AJ9" s="11" t="s">
        <v>34</v>
      </c>
      <c r="AK9" t="s">
        <v>34</v>
      </c>
    </row>
    <row r="10" spans="1:37" x14ac:dyDescent="0.2">
      <c r="A10" s="56" t="s">
        <v>219</v>
      </c>
      <c r="B10" s="128" t="s">
        <v>203</v>
      </c>
      <c r="C10" s="128" t="s">
        <v>203</v>
      </c>
      <c r="D10" s="128" t="s">
        <v>203</v>
      </c>
      <c r="E10" s="128" t="s">
        <v>203</v>
      </c>
      <c r="F10" s="128" t="s">
        <v>203</v>
      </c>
      <c r="G10" s="128" t="s">
        <v>203</v>
      </c>
      <c r="H10" s="128" t="s">
        <v>203</v>
      </c>
      <c r="I10" s="128" t="s">
        <v>203</v>
      </c>
      <c r="J10" s="128" t="s">
        <v>203</v>
      </c>
      <c r="K10" s="128" t="s">
        <v>203</v>
      </c>
      <c r="L10" s="128" t="s">
        <v>203</v>
      </c>
      <c r="M10" s="128" t="s">
        <v>203</v>
      </c>
      <c r="N10" s="128" t="s">
        <v>203</v>
      </c>
      <c r="O10" s="128" t="s">
        <v>203</v>
      </c>
      <c r="P10" s="128" t="s">
        <v>203</v>
      </c>
      <c r="Q10" s="128" t="s">
        <v>203</v>
      </c>
      <c r="R10" s="128" t="s">
        <v>203</v>
      </c>
      <c r="S10" s="128" t="s">
        <v>203</v>
      </c>
      <c r="T10" s="128" t="s">
        <v>203</v>
      </c>
      <c r="U10" s="128" t="s">
        <v>203</v>
      </c>
      <c r="V10" s="128" t="s">
        <v>203</v>
      </c>
      <c r="W10" s="128" t="s">
        <v>203</v>
      </c>
      <c r="X10" s="128" t="s">
        <v>203</v>
      </c>
      <c r="Y10" s="128" t="s">
        <v>203</v>
      </c>
      <c r="Z10" s="128" t="s">
        <v>203</v>
      </c>
      <c r="AA10" s="128">
        <v>18.720000000000002</v>
      </c>
      <c r="AB10" s="128" t="s">
        <v>203</v>
      </c>
      <c r="AC10" s="128">
        <v>29.880000000000003</v>
      </c>
      <c r="AD10" s="128">
        <v>23.400000000000002</v>
      </c>
      <c r="AE10" s="128">
        <v>17.64</v>
      </c>
      <c r="AF10" s="128" t="s">
        <v>203</v>
      </c>
      <c r="AG10" s="13">
        <f t="shared" ref="AG10" si="5">MAX(B10:AF10)</f>
        <v>29.880000000000003</v>
      </c>
      <c r="AH10" s="127">
        <f t="shared" ref="AH10" si="6">AVERAGE(B10:AF10)</f>
        <v>22.410000000000004</v>
      </c>
      <c r="AJ10" s="11"/>
    </row>
    <row r="11" spans="1:37" x14ac:dyDescent="0.2">
      <c r="A11" s="56" t="s">
        <v>1</v>
      </c>
      <c r="B11" s="126">
        <v>25.56</v>
      </c>
      <c r="C11" s="126">
        <v>21.6</v>
      </c>
      <c r="D11" s="126">
        <v>18.36</v>
      </c>
      <c r="E11" s="126">
        <v>21.96</v>
      </c>
      <c r="F11" s="126">
        <v>32.4</v>
      </c>
      <c r="G11" s="126">
        <v>28.08</v>
      </c>
      <c r="H11" s="126">
        <v>30.96</v>
      </c>
      <c r="I11" s="126" t="s">
        <v>203</v>
      </c>
      <c r="J11" s="126" t="s">
        <v>203</v>
      </c>
      <c r="K11" s="126" t="s">
        <v>203</v>
      </c>
      <c r="L11" s="126" t="s">
        <v>203</v>
      </c>
      <c r="M11" s="126" t="s">
        <v>203</v>
      </c>
      <c r="N11" s="126" t="s">
        <v>203</v>
      </c>
      <c r="O11" s="126" t="s">
        <v>203</v>
      </c>
      <c r="P11" s="126" t="s">
        <v>203</v>
      </c>
      <c r="Q11" s="126" t="s">
        <v>203</v>
      </c>
      <c r="R11" s="126" t="s">
        <v>203</v>
      </c>
      <c r="S11" s="126" t="s">
        <v>203</v>
      </c>
      <c r="T11" s="126" t="s">
        <v>203</v>
      </c>
      <c r="U11" s="126" t="s">
        <v>203</v>
      </c>
      <c r="V11" s="126" t="s">
        <v>203</v>
      </c>
      <c r="W11" s="126" t="s">
        <v>203</v>
      </c>
      <c r="X11" s="126" t="s">
        <v>203</v>
      </c>
      <c r="Y11" s="126" t="s">
        <v>203</v>
      </c>
      <c r="Z11" s="126" t="s">
        <v>203</v>
      </c>
      <c r="AA11" s="126" t="s">
        <v>203</v>
      </c>
      <c r="AB11" s="126" t="s">
        <v>203</v>
      </c>
      <c r="AC11" s="126" t="s">
        <v>203</v>
      </c>
      <c r="AD11" s="126" t="s">
        <v>203</v>
      </c>
      <c r="AE11" s="126" t="s">
        <v>203</v>
      </c>
      <c r="AF11" s="126" t="s">
        <v>203</v>
      </c>
      <c r="AG11" s="13">
        <f t="shared" si="3"/>
        <v>32.4</v>
      </c>
      <c r="AH11" s="129">
        <f t="shared" si="4"/>
        <v>25.56</v>
      </c>
    </row>
    <row r="12" spans="1:37" x14ac:dyDescent="0.2">
      <c r="A12" s="56" t="s">
        <v>31</v>
      </c>
      <c r="B12" s="128">
        <v>28.44</v>
      </c>
      <c r="C12" s="128">
        <v>38.159999999999997</v>
      </c>
      <c r="D12" s="128">
        <v>38.519999999999996</v>
      </c>
      <c r="E12" s="128">
        <v>32.04</v>
      </c>
      <c r="F12" s="128">
        <v>49.680000000000007</v>
      </c>
      <c r="G12" s="128">
        <v>30.6</v>
      </c>
      <c r="H12" s="128">
        <v>33.480000000000004</v>
      </c>
      <c r="I12" s="128">
        <v>34.56</v>
      </c>
      <c r="J12" s="128">
        <v>33.840000000000003</v>
      </c>
      <c r="K12" s="128">
        <v>28.08</v>
      </c>
      <c r="L12" s="128">
        <v>29.880000000000003</v>
      </c>
      <c r="M12" s="128">
        <v>46.440000000000005</v>
      </c>
      <c r="N12" s="128">
        <v>50.4</v>
      </c>
      <c r="O12" s="128">
        <v>30.6</v>
      </c>
      <c r="P12" s="128">
        <v>35.28</v>
      </c>
      <c r="Q12" s="128">
        <v>25.2</v>
      </c>
      <c r="R12" s="128">
        <v>43.92</v>
      </c>
      <c r="S12" s="128">
        <v>27.720000000000002</v>
      </c>
      <c r="T12" s="128">
        <v>28.08</v>
      </c>
      <c r="U12" s="128">
        <v>32.4</v>
      </c>
      <c r="V12" s="128">
        <v>59.4</v>
      </c>
      <c r="W12" s="128">
        <v>39.6</v>
      </c>
      <c r="X12" s="128">
        <v>28.08</v>
      </c>
      <c r="Y12" s="128">
        <v>25.2</v>
      </c>
      <c r="Z12" s="128">
        <v>32.4</v>
      </c>
      <c r="AA12" s="128">
        <v>28.8</v>
      </c>
      <c r="AB12" s="128">
        <v>22.32</v>
      </c>
      <c r="AC12" s="128">
        <v>46.080000000000005</v>
      </c>
      <c r="AD12" s="128">
        <v>48.96</v>
      </c>
      <c r="AE12" s="128">
        <v>40.680000000000007</v>
      </c>
      <c r="AF12" s="128">
        <v>41.4</v>
      </c>
      <c r="AG12" s="13">
        <f t="shared" si="3"/>
        <v>59.4</v>
      </c>
      <c r="AH12" s="127">
        <f t="shared" si="4"/>
        <v>35.814193548387102</v>
      </c>
    </row>
    <row r="13" spans="1:37" x14ac:dyDescent="0.2">
      <c r="A13" s="56" t="s">
        <v>2</v>
      </c>
      <c r="B13" s="126">
        <v>31.680000000000003</v>
      </c>
      <c r="C13" s="126">
        <v>26.28</v>
      </c>
      <c r="D13" s="126">
        <v>14.04</v>
      </c>
      <c r="E13" s="126">
        <v>24.840000000000003</v>
      </c>
      <c r="F13" s="126">
        <v>39.96</v>
      </c>
      <c r="G13" s="126">
        <v>47.16</v>
      </c>
      <c r="H13" s="126">
        <v>42.84</v>
      </c>
      <c r="I13" s="126">
        <v>32.04</v>
      </c>
      <c r="J13" s="126">
        <v>28.44</v>
      </c>
      <c r="K13" s="126">
        <v>21.96</v>
      </c>
      <c r="L13" s="126">
        <v>37.440000000000005</v>
      </c>
      <c r="M13" s="126">
        <v>61.560000000000009</v>
      </c>
      <c r="N13" s="126">
        <v>32.76</v>
      </c>
      <c r="O13" s="126">
        <v>25.56</v>
      </c>
      <c r="P13" s="126">
        <v>28.8</v>
      </c>
      <c r="Q13" s="126">
        <v>39.24</v>
      </c>
      <c r="R13" s="126">
        <v>31.680000000000003</v>
      </c>
      <c r="S13" s="126">
        <v>22.32</v>
      </c>
      <c r="T13" s="126">
        <v>31.319999999999997</v>
      </c>
      <c r="U13" s="126">
        <v>27.720000000000002</v>
      </c>
      <c r="V13" s="126">
        <v>27.720000000000002</v>
      </c>
      <c r="W13" s="126">
        <v>31.680000000000003</v>
      </c>
      <c r="X13" s="126">
        <v>31.319999999999997</v>
      </c>
      <c r="Y13" s="126">
        <v>20.16</v>
      </c>
      <c r="Z13" s="126">
        <v>20.88</v>
      </c>
      <c r="AA13" s="126">
        <v>16.920000000000002</v>
      </c>
      <c r="AB13" s="126">
        <v>15.840000000000002</v>
      </c>
      <c r="AC13" s="126">
        <v>32.4</v>
      </c>
      <c r="AD13" s="126">
        <v>49.32</v>
      </c>
      <c r="AE13" s="126">
        <v>31.680000000000003</v>
      </c>
      <c r="AF13" s="126">
        <v>33.840000000000003</v>
      </c>
      <c r="AG13" s="13">
        <f t="shared" si="3"/>
        <v>61.560000000000009</v>
      </c>
      <c r="AH13" s="127">
        <f t="shared" si="4"/>
        <v>30.948387096774198</v>
      </c>
    </row>
    <row r="14" spans="1:37" x14ac:dyDescent="0.2">
      <c r="A14" s="56" t="s">
        <v>148</v>
      </c>
      <c r="B14" s="128" t="s">
        <v>203</v>
      </c>
      <c r="C14" s="128" t="s">
        <v>203</v>
      </c>
      <c r="D14" s="128" t="s">
        <v>203</v>
      </c>
      <c r="E14" s="128" t="s">
        <v>203</v>
      </c>
      <c r="F14" s="128" t="s">
        <v>203</v>
      </c>
      <c r="G14" s="128" t="s">
        <v>203</v>
      </c>
      <c r="H14" s="128" t="s">
        <v>203</v>
      </c>
      <c r="I14" s="128" t="s">
        <v>203</v>
      </c>
      <c r="J14" s="128">
        <v>25.56</v>
      </c>
      <c r="K14" s="128">
        <v>33.119999999999997</v>
      </c>
      <c r="L14" s="128">
        <v>44.28</v>
      </c>
      <c r="M14" s="128">
        <v>39.6</v>
      </c>
      <c r="N14" s="128">
        <v>48.24</v>
      </c>
      <c r="O14" s="128">
        <v>47.519999999999996</v>
      </c>
      <c r="P14" s="128">
        <v>33.840000000000003</v>
      </c>
      <c r="Q14" s="128">
        <v>26.64</v>
      </c>
      <c r="R14" s="128">
        <v>36.72</v>
      </c>
      <c r="S14" s="128">
        <v>44.64</v>
      </c>
      <c r="T14" s="128">
        <v>45</v>
      </c>
      <c r="U14" s="128">
        <v>43.92</v>
      </c>
      <c r="V14" s="128">
        <v>48.24</v>
      </c>
      <c r="W14" s="128">
        <v>41.76</v>
      </c>
      <c r="X14" s="128">
        <v>44.28</v>
      </c>
      <c r="Y14" s="128">
        <v>47.88</v>
      </c>
      <c r="Z14" s="128">
        <v>42.12</v>
      </c>
      <c r="AA14" s="128">
        <v>44.64</v>
      </c>
      <c r="AB14" s="128">
        <v>34.200000000000003</v>
      </c>
      <c r="AC14" s="128">
        <v>31.680000000000003</v>
      </c>
      <c r="AD14" s="128">
        <v>37.080000000000005</v>
      </c>
      <c r="AE14" s="128" t="s">
        <v>203</v>
      </c>
      <c r="AF14" s="128" t="s">
        <v>203</v>
      </c>
      <c r="AG14" s="13">
        <f t="shared" si="3"/>
        <v>48.24</v>
      </c>
      <c r="AH14" s="127">
        <f t="shared" si="4"/>
        <v>40.045714285714283</v>
      </c>
      <c r="AI14" s="11" t="s">
        <v>34</v>
      </c>
      <c r="AK14" t="s">
        <v>34</v>
      </c>
    </row>
    <row r="15" spans="1:37" x14ac:dyDescent="0.2">
      <c r="A15" s="56" t="s">
        <v>3</v>
      </c>
      <c r="B15" s="128">
        <v>23.759999999999998</v>
      </c>
      <c r="C15" s="128">
        <v>27.36</v>
      </c>
      <c r="D15" s="128">
        <v>25.56</v>
      </c>
      <c r="E15" s="128">
        <v>36</v>
      </c>
      <c r="F15" s="128">
        <v>30.6</v>
      </c>
      <c r="G15" s="128">
        <v>37.440000000000005</v>
      </c>
      <c r="H15" s="128">
        <v>33.480000000000004</v>
      </c>
      <c r="I15" s="128">
        <v>35.28</v>
      </c>
      <c r="J15" s="128">
        <v>34.56</v>
      </c>
      <c r="K15" s="128">
        <v>27.36</v>
      </c>
      <c r="L15" s="128">
        <v>28.44</v>
      </c>
      <c r="M15" s="128">
        <v>34.92</v>
      </c>
      <c r="N15" s="128">
        <v>36.36</v>
      </c>
      <c r="O15" s="128">
        <v>23.759999999999998</v>
      </c>
      <c r="P15" s="128">
        <v>30.6</v>
      </c>
      <c r="Q15" s="128">
        <v>31.680000000000003</v>
      </c>
      <c r="R15" s="128">
        <v>32.76</v>
      </c>
      <c r="S15" s="128">
        <v>36</v>
      </c>
      <c r="T15" s="128">
        <v>40.680000000000007</v>
      </c>
      <c r="U15" s="128">
        <v>38.880000000000003</v>
      </c>
      <c r="V15" s="128">
        <v>39.96</v>
      </c>
      <c r="W15" s="128">
        <v>33.840000000000003</v>
      </c>
      <c r="X15" s="128">
        <v>35.28</v>
      </c>
      <c r="Y15" s="128">
        <v>36</v>
      </c>
      <c r="Z15" s="128">
        <v>33.480000000000004</v>
      </c>
      <c r="AA15" s="128">
        <v>34.92</v>
      </c>
      <c r="AB15" s="128">
        <v>36.36</v>
      </c>
      <c r="AC15" s="128">
        <v>30.240000000000002</v>
      </c>
      <c r="AD15" s="128">
        <v>45</v>
      </c>
      <c r="AE15" s="128">
        <v>35.28</v>
      </c>
      <c r="AF15" s="128">
        <v>43.56</v>
      </c>
      <c r="AG15" s="13">
        <f t="shared" si="3"/>
        <v>45</v>
      </c>
      <c r="AH15" s="127">
        <f t="shared" si="4"/>
        <v>33.851612903225806</v>
      </c>
      <c r="AK15" t="s">
        <v>34</v>
      </c>
    </row>
    <row r="16" spans="1:37" x14ac:dyDescent="0.2">
      <c r="A16" s="56" t="s">
        <v>4</v>
      </c>
      <c r="B16" s="126">
        <v>25.92</v>
      </c>
      <c r="C16" s="126">
        <v>21.96</v>
      </c>
      <c r="D16" s="126">
        <v>23.759999999999998</v>
      </c>
      <c r="E16" s="126">
        <v>34.56</v>
      </c>
      <c r="F16" s="126">
        <v>27</v>
      </c>
      <c r="G16" s="126">
        <v>32.04</v>
      </c>
      <c r="H16" s="126">
        <v>36</v>
      </c>
      <c r="I16" s="126">
        <v>39.6</v>
      </c>
      <c r="J16" s="126">
        <v>28.8</v>
      </c>
      <c r="K16" s="126">
        <v>23.400000000000002</v>
      </c>
      <c r="L16" s="126">
        <v>29.16</v>
      </c>
      <c r="M16" s="126">
        <v>54.72</v>
      </c>
      <c r="N16" s="126">
        <v>32.76</v>
      </c>
      <c r="O16" s="126">
        <v>18.720000000000002</v>
      </c>
      <c r="P16" s="126">
        <v>24.840000000000003</v>
      </c>
      <c r="Q16" s="126">
        <v>42.480000000000004</v>
      </c>
      <c r="R16" s="126">
        <v>29.16</v>
      </c>
      <c r="S16" s="126">
        <v>35.28</v>
      </c>
      <c r="T16" s="126">
        <v>35.28</v>
      </c>
      <c r="U16" s="126">
        <v>32.04</v>
      </c>
      <c r="V16" s="126">
        <v>22.32</v>
      </c>
      <c r="W16" s="126">
        <v>39.96</v>
      </c>
      <c r="X16" s="126">
        <v>37.080000000000005</v>
      </c>
      <c r="Y16" s="126">
        <v>38.519999999999996</v>
      </c>
      <c r="Z16" s="126">
        <v>29.16</v>
      </c>
      <c r="AA16" s="126">
        <v>27.36</v>
      </c>
      <c r="AB16" s="126">
        <v>32.04</v>
      </c>
      <c r="AC16" s="126">
        <v>40.680000000000007</v>
      </c>
      <c r="AD16" s="126">
        <v>51.480000000000004</v>
      </c>
      <c r="AE16" s="126">
        <v>31.319999999999997</v>
      </c>
      <c r="AF16" s="126">
        <v>57.960000000000008</v>
      </c>
      <c r="AG16" s="13">
        <f t="shared" si="3"/>
        <v>57.960000000000008</v>
      </c>
      <c r="AH16" s="127">
        <f t="shared" si="4"/>
        <v>33.398709677419355</v>
      </c>
      <c r="AK16" t="s">
        <v>34</v>
      </c>
    </row>
    <row r="17" spans="1:38" x14ac:dyDescent="0.2">
      <c r="A17" s="56" t="s">
        <v>30</v>
      </c>
      <c r="B17" s="126">
        <v>27.36</v>
      </c>
      <c r="C17" s="126">
        <v>23.759999999999998</v>
      </c>
      <c r="D17" s="126">
        <v>26.28</v>
      </c>
      <c r="E17" s="126">
        <v>26.64</v>
      </c>
      <c r="F17" s="126">
        <v>23.040000000000003</v>
      </c>
      <c r="G17" s="126">
        <v>28.8</v>
      </c>
      <c r="H17" s="126">
        <v>22.32</v>
      </c>
      <c r="I17" s="126">
        <v>29.880000000000003</v>
      </c>
      <c r="J17" s="126">
        <v>31.680000000000003</v>
      </c>
      <c r="K17" s="126">
        <v>24.48</v>
      </c>
      <c r="L17" s="126">
        <v>29.880000000000003</v>
      </c>
      <c r="M17" s="126">
        <v>31.680000000000003</v>
      </c>
      <c r="N17" s="126">
        <v>31.319999999999997</v>
      </c>
      <c r="O17" s="126">
        <v>21.240000000000002</v>
      </c>
      <c r="P17" s="126">
        <v>29.880000000000003</v>
      </c>
      <c r="Q17" s="126">
        <v>45</v>
      </c>
      <c r="R17" s="126">
        <v>45</v>
      </c>
      <c r="S17" s="126">
        <v>34.200000000000003</v>
      </c>
      <c r="T17" s="126">
        <v>32.76</v>
      </c>
      <c r="U17" s="126">
        <v>24.12</v>
      </c>
      <c r="V17" s="126">
        <v>21.96</v>
      </c>
      <c r="W17" s="126">
        <v>39.96</v>
      </c>
      <c r="X17" s="126">
        <v>31.319999999999997</v>
      </c>
      <c r="Y17" s="126">
        <v>30.6</v>
      </c>
      <c r="Z17" s="126">
        <v>26.64</v>
      </c>
      <c r="AA17" s="126">
        <v>24.840000000000003</v>
      </c>
      <c r="AB17" s="126">
        <v>24.48</v>
      </c>
      <c r="AC17" s="126">
        <v>52.56</v>
      </c>
      <c r="AD17" s="126">
        <v>41.4</v>
      </c>
      <c r="AE17" s="126">
        <v>58.680000000000007</v>
      </c>
      <c r="AF17" s="126">
        <v>26.64</v>
      </c>
      <c r="AG17" s="13">
        <f t="shared" si="3"/>
        <v>58.680000000000007</v>
      </c>
      <c r="AH17" s="127">
        <f t="shared" si="4"/>
        <v>31.238709677419362</v>
      </c>
      <c r="AK17" t="s">
        <v>34</v>
      </c>
    </row>
    <row r="18" spans="1:38" x14ac:dyDescent="0.2">
      <c r="A18" s="56" t="s">
        <v>149</v>
      </c>
      <c r="B18" s="126">
        <v>25.2</v>
      </c>
      <c r="C18" s="126">
        <v>22.32</v>
      </c>
      <c r="D18" s="126">
        <v>20.88</v>
      </c>
      <c r="E18" s="126">
        <v>37.080000000000005</v>
      </c>
      <c r="F18" s="126">
        <v>32.76</v>
      </c>
      <c r="G18" s="126">
        <v>35.28</v>
      </c>
      <c r="H18" s="126">
        <v>31.680000000000003</v>
      </c>
      <c r="I18" s="126">
        <v>41.76</v>
      </c>
      <c r="J18" s="126">
        <v>34.200000000000003</v>
      </c>
      <c r="K18" s="126">
        <v>28.8</v>
      </c>
      <c r="L18" s="126">
        <v>39.96</v>
      </c>
      <c r="M18" s="126">
        <v>30.240000000000002</v>
      </c>
      <c r="N18" s="126">
        <v>31.680000000000003</v>
      </c>
      <c r="O18" s="126">
        <v>47.16</v>
      </c>
      <c r="P18" s="126">
        <v>35.28</v>
      </c>
      <c r="Q18" s="126">
        <v>34.200000000000003</v>
      </c>
      <c r="R18" s="126">
        <v>31.680000000000003</v>
      </c>
      <c r="S18" s="126">
        <v>43.56</v>
      </c>
      <c r="T18" s="126">
        <v>41.04</v>
      </c>
      <c r="U18" s="126">
        <v>37.080000000000005</v>
      </c>
      <c r="V18" s="126">
        <v>44.64</v>
      </c>
      <c r="W18" s="126">
        <v>54.36</v>
      </c>
      <c r="X18" s="126">
        <v>41.76</v>
      </c>
      <c r="Y18" s="126">
        <v>44.28</v>
      </c>
      <c r="Z18" s="126">
        <v>32.4</v>
      </c>
      <c r="AA18" s="126">
        <v>50.4</v>
      </c>
      <c r="AB18" s="126">
        <v>32.04</v>
      </c>
      <c r="AC18" s="126">
        <v>36.36</v>
      </c>
      <c r="AD18" s="126">
        <v>43.92</v>
      </c>
      <c r="AE18" s="126">
        <v>34.56</v>
      </c>
      <c r="AF18" s="126">
        <v>82.08</v>
      </c>
      <c r="AG18" s="13">
        <f t="shared" si="3"/>
        <v>82.08</v>
      </c>
      <c r="AH18" s="127">
        <f t="shared" si="4"/>
        <v>38.020645161290318</v>
      </c>
      <c r="AI18" s="11" t="s">
        <v>34</v>
      </c>
      <c r="AK18" t="s">
        <v>34</v>
      </c>
    </row>
    <row r="19" spans="1:38" x14ac:dyDescent="0.2">
      <c r="A19" s="56" t="s">
        <v>150</v>
      </c>
      <c r="B19" s="114" t="s">
        <v>203</v>
      </c>
      <c r="C19" s="114" t="s">
        <v>203</v>
      </c>
      <c r="D19" s="114" t="s">
        <v>203</v>
      </c>
      <c r="E19" s="114" t="s">
        <v>203</v>
      </c>
      <c r="F19" s="114" t="s">
        <v>203</v>
      </c>
      <c r="G19" s="114" t="s">
        <v>203</v>
      </c>
      <c r="H19" s="114" t="s">
        <v>203</v>
      </c>
      <c r="I19" s="114" t="s">
        <v>203</v>
      </c>
      <c r="J19" s="114" t="s">
        <v>203</v>
      </c>
      <c r="K19" s="114" t="s">
        <v>203</v>
      </c>
      <c r="L19" s="114" t="s">
        <v>203</v>
      </c>
      <c r="M19" s="114" t="s">
        <v>203</v>
      </c>
      <c r="N19" s="114" t="s">
        <v>203</v>
      </c>
      <c r="O19" s="114" t="s">
        <v>203</v>
      </c>
      <c r="P19" s="114" t="s">
        <v>203</v>
      </c>
      <c r="Q19" s="114" t="s">
        <v>203</v>
      </c>
      <c r="R19" s="114" t="s">
        <v>203</v>
      </c>
      <c r="S19" s="114" t="s">
        <v>203</v>
      </c>
      <c r="T19" s="114" t="s">
        <v>203</v>
      </c>
      <c r="U19" s="114" t="s">
        <v>203</v>
      </c>
      <c r="V19" s="114" t="s">
        <v>203</v>
      </c>
      <c r="W19" s="114" t="s">
        <v>203</v>
      </c>
      <c r="X19" s="114" t="s">
        <v>203</v>
      </c>
      <c r="Y19" s="114" t="s">
        <v>203</v>
      </c>
      <c r="Z19" s="114" t="s">
        <v>203</v>
      </c>
      <c r="AA19" s="114" t="s">
        <v>203</v>
      </c>
      <c r="AB19" s="114" t="s">
        <v>203</v>
      </c>
      <c r="AC19" s="114" t="s">
        <v>203</v>
      </c>
      <c r="AD19" s="114" t="s">
        <v>203</v>
      </c>
      <c r="AE19" s="114" t="s">
        <v>203</v>
      </c>
      <c r="AF19" s="114" t="s">
        <v>203</v>
      </c>
      <c r="AG19" s="13" t="s">
        <v>203</v>
      </c>
      <c r="AH19" s="112" t="s">
        <v>203</v>
      </c>
    </row>
    <row r="20" spans="1:38" x14ac:dyDescent="0.2">
      <c r="A20" s="56" t="s">
        <v>124</v>
      </c>
      <c r="B20" s="114" t="s">
        <v>203</v>
      </c>
      <c r="C20" s="114" t="s">
        <v>203</v>
      </c>
      <c r="D20" s="114" t="s">
        <v>203</v>
      </c>
      <c r="E20" s="114" t="s">
        <v>203</v>
      </c>
      <c r="F20" s="114" t="s">
        <v>203</v>
      </c>
      <c r="G20" s="114" t="s">
        <v>203</v>
      </c>
      <c r="H20" s="114" t="s">
        <v>203</v>
      </c>
      <c r="I20" s="114" t="s">
        <v>203</v>
      </c>
      <c r="J20" s="114" t="s">
        <v>203</v>
      </c>
      <c r="K20" s="114" t="s">
        <v>203</v>
      </c>
      <c r="L20" s="114" t="s">
        <v>203</v>
      </c>
      <c r="M20" s="114" t="s">
        <v>203</v>
      </c>
      <c r="N20" s="114" t="s">
        <v>203</v>
      </c>
      <c r="O20" s="114" t="s">
        <v>203</v>
      </c>
      <c r="P20" s="114" t="s">
        <v>203</v>
      </c>
      <c r="Q20" s="114" t="s">
        <v>203</v>
      </c>
      <c r="R20" s="114" t="s">
        <v>203</v>
      </c>
      <c r="S20" s="114" t="s">
        <v>203</v>
      </c>
      <c r="T20" s="114" t="s">
        <v>203</v>
      </c>
      <c r="U20" s="114" t="s">
        <v>203</v>
      </c>
      <c r="V20" s="114" t="s">
        <v>203</v>
      </c>
      <c r="W20" s="114" t="s">
        <v>203</v>
      </c>
      <c r="X20" s="114" t="s">
        <v>203</v>
      </c>
      <c r="Y20" s="114" t="s">
        <v>203</v>
      </c>
      <c r="Z20" s="114" t="s">
        <v>203</v>
      </c>
      <c r="AA20" s="114" t="s">
        <v>203</v>
      </c>
      <c r="AB20" s="114" t="s">
        <v>203</v>
      </c>
      <c r="AC20" s="114" t="s">
        <v>203</v>
      </c>
      <c r="AD20" s="114" t="s">
        <v>203</v>
      </c>
      <c r="AE20" s="114" t="s">
        <v>203</v>
      </c>
      <c r="AF20" s="114" t="s">
        <v>203</v>
      </c>
      <c r="AG20" s="13" t="s">
        <v>203</v>
      </c>
      <c r="AH20" s="112" t="s">
        <v>203</v>
      </c>
      <c r="AK20" t="s">
        <v>34</v>
      </c>
    </row>
    <row r="21" spans="1:38" x14ac:dyDescent="0.2">
      <c r="A21" s="56" t="s">
        <v>5</v>
      </c>
      <c r="B21" s="126">
        <v>25.2</v>
      </c>
      <c r="C21" s="126">
        <v>0</v>
      </c>
      <c r="D21" s="126">
        <v>0</v>
      </c>
      <c r="E21" s="126">
        <v>14.04</v>
      </c>
      <c r="F21" s="126">
        <v>77.760000000000005</v>
      </c>
      <c r="G21" s="126">
        <v>19.079999999999998</v>
      </c>
      <c r="H21" s="126">
        <v>28.44</v>
      </c>
      <c r="I21" s="126">
        <v>37.440000000000005</v>
      </c>
      <c r="J21" s="126">
        <v>24.840000000000003</v>
      </c>
      <c r="K21" s="126">
        <v>20.16</v>
      </c>
      <c r="L21" s="126">
        <v>23.759999999999998</v>
      </c>
      <c r="M21" s="126">
        <v>30.6</v>
      </c>
      <c r="N21" s="126">
        <v>36</v>
      </c>
      <c r="O21" s="126">
        <v>15.48</v>
      </c>
      <c r="P21" s="126" t="s">
        <v>203</v>
      </c>
      <c r="Q21" s="126" t="s">
        <v>203</v>
      </c>
      <c r="R21" s="126" t="s">
        <v>203</v>
      </c>
      <c r="S21" s="126" t="s">
        <v>203</v>
      </c>
      <c r="T21" s="126" t="s">
        <v>203</v>
      </c>
      <c r="U21" s="126" t="s">
        <v>203</v>
      </c>
      <c r="V21" s="126">
        <v>13.68</v>
      </c>
      <c r="W21" s="126">
        <v>22.32</v>
      </c>
      <c r="X21" s="126">
        <v>27.36</v>
      </c>
      <c r="Y21" s="126">
        <v>30.96</v>
      </c>
      <c r="Z21" s="126">
        <v>11.879999999999999</v>
      </c>
      <c r="AA21" s="126" t="s">
        <v>203</v>
      </c>
      <c r="AB21" s="126" t="s">
        <v>203</v>
      </c>
      <c r="AC21" s="126" t="s">
        <v>203</v>
      </c>
      <c r="AD21" s="126" t="s">
        <v>203</v>
      </c>
      <c r="AE21" s="126" t="s">
        <v>203</v>
      </c>
      <c r="AF21" s="126" t="s">
        <v>203</v>
      </c>
      <c r="AG21" s="13">
        <f t="shared" si="3"/>
        <v>77.760000000000005</v>
      </c>
      <c r="AH21" s="127">
        <f t="shared" si="4"/>
        <v>24.157894736842106</v>
      </c>
    </row>
    <row r="22" spans="1:38" x14ac:dyDescent="0.2">
      <c r="A22" s="56" t="s">
        <v>151</v>
      </c>
      <c r="B22" s="126">
        <v>7.5600000000000005</v>
      </c>
      <c r="C22" s="126">
        <v>22.68</v>
      </c>
      <c r="D22" s="126">
        <v>6.84</v>
      </c>
      <c r="E22" s="126">
        <v>6.12</v>
      </c>
      <c r="F22" s="126">
        <v>24.840000000000003</v>
      </c>
      <c r="G22" s="126">
        <v>12.96</v>
      </c>
      <c r="H22" s="126">
        <v>13.68</v>
      </c>
      <c r="I22" s="126">
        <v>26.64</v>
      </c>
      <c r="J22" s="126">
        <v>25.92</v>
      </c>
      <c r="K22" s="126">
        <v>14.4</v>
      </c>
      <c r="L22" s="126">
        <v>11.520000000000001</v>
      </c>
      <c r="M22" s="126">
        <v>36</v>
      </c>
      <c r="N22" s="126">
        <v>39.96</v>
      </c>
      <c r="O22" s="126">
        <v>27.720000000000002</v>
      </c>
      <c r="P22" s="126">
        <v>12.6</v>
      </c>
      <c r="Q22" s="126">
        <v>48.96</v>
      </c>
      <c r="R22" s="126">
        <v>20.16</v>
      </c>
      <c r="S22" s="126">
        <v>13.32</v>
      </c>
      <c r="T22" s="126">
        <v>16.920000000000002</v>
      </c>
      <c r="U22" s="126">
        <v>8.2799999999999994</v>
      </c>
      <c r="V22" s="126">
        <v>22.32</v>
      </c>
      <c r="W22" s="126">
        <v>20.88</v>
      </c>
      <c r="X22" s="126">
        <v>18.36</v>
      </c>
      <c r="Y22" s="126">
        <v>16.2</v>
      </c>
      <c r="Z22" s="126">
        <v>19.079999999999998</v>
      </c>
      <c r="AA22" s="126">
        <v>6.48</v>
      </c>
      <c r="AB22" s="126">
        <v>8.2799999999999994</v>
      </c>
      <c r="AC22" s="126">
        <v>6.12</v>
      </c>
      <c r="AD22" s="126">
        <v>36</v>
      </c>
      <c r="AE22" s="126">
        <v>40.32</v>
      </c>
      <c r="AF22" s="126">
        <v>43.92</v>
      </c>
      <c r="AG22" s="13">
        <f t="shared" si="3"/>
        <v>48.96</v>
      </c>
      <c r="AH22" s="127">
        <f t="shared" si="4"/>
        <v>20.48516129032258</v>
      </c>
      <c r="AK22" t="s">
        <v>34</v>
      </c>
      <c r="AL22" s="11" t="s">
        <v>34</v>
      </c>
    </row>
    <row r="23" spans="1:38" x14ac:dyDescent="0.2">
      <c r="A23" s="56" t="s">
        <v>6</v>
      </c>
      <c r="B23" s="114" t="s">
        <v>203</v>
      </c>
      <c r="C23" s="114" t="s">
        <v>203</v>
      </c>
      <c r="D23" s="114" t="s">
        <v>203</v>
      </c>
      <c r="E23" s="114" t="s">
        <v>203</v>
      </c>
      <c r="F23" s="114" t="s">
        <v>203</v>
      </c>
      <c r="G23" s="114" t="s">
        <v>203</v>
      </c>
      <c r="H23" s="114" t="s">
        <v>203</v>
      </c>
      <c r="I23" s="114" t="s">
        <v>203</v>
      </c>
      <c r="J23" s="114" t="s">
        <v>203</v>
      </c>
      <c r="K23" s="114" t="s">
        <v>203</v>
      </c>
      <c r="L23" s="114" t="s">
        <v>203</v>
      </c>
      <c r="M23" s="114" t="s">
        <v>203</v>
      </c>
      <c r="N23" s="114" t="s">
        <v>203</v>
      </c>
      <c r="O23" s="114" t="s">
        <v>203</v>
      </c>
      <c r="P23" s="114" t="s">
        <v>203</v>
      </c>
      <c r="Q23" s="114" t="s">
        <v>203</v>
      </c>
      <c r="R23" s="114" t="s">
        <v>203</v>
      </c>
      <c r="S23" s="114" t="s">
        <v>203</v>
      </c>
      <c r="T23" s="114" t="s">
        <v>203</v>
      </c>
      <c r="U23" s="114" t="s">
        <v>203</v>
      </c>
      <c r="V23" s="114" t="s">
        <v>203</v>
      </c>
      <c r="W23" s="114" t="s">
        <v>203</v>
      </c>
      <c r="X23" s="114" t="s">
        <v>203</v>
      </c>
      <c r="Y23" s="114" t="s">
        <v>203</v>
      </c>
      <c r="Z23" s="114" t="s">
        <v>203</v>
      </c>
      <c r="AA23" s="114" t="s">
        <v>203</v>
      </c>
      <c r="AB23" s="114" t="s">
        <v>203</v>
      </c>
      <c r="AC23" s="114" t="s">
        <v>203</v>
      </c>
      <c r="AD23" s="114" t="s">
        <v>203</v>
      </c>
      <c r="AE23" s="114" t="s">
        <v>203</v>
      </c>
      <c r="AF23" s="114" t="s">
        <v>203</v>
      </c>
      <c r="AG23" s="13" t="s">
        <v>203</v>
      </c>
      <c r="AH23" s="112" t="s">
        <v>203</v>
      </c>
      <c r="AI23" s="11" t="s">
        <v>34</v>
      </c>
      <c r="AK23" t="s">
        <v>34</v>
      </c>
    </row>
    <row r="24" spans="1:38" x14ac:dyDescent="0.2">
      <c r="A24" s="56" t="s">
        <v>7</v>
      </c>
      <c r="B24" s="128">
        <v>16.920000000000002</v>
      </c>
      <c r="C24" s="128" t="s">
        <v>203</v>
      </c>
      <c r="D24" s="128" t="s">
        <v>203</v>
      </c>
      <c r="E24" s="128" t="s">
        <v>203</v>
      </c>
      <c r="F24" s="128" t="s">
        <v>203</v>
      </c>
      <c r="G24" s="128" t="s">
        <v>203</v>
      </c>
      <c r="H24" s="128" t="s">
        <v>203</v>
      </c>
      <c r="I24" s="128" t="s">
        <v>203</v>
      </c>
      <c r="J24" s="128" t="s">
        <v>203</v>
      </c>
      <c r="K24" s="128" t="s">
        <v>203</v>
      </c>
      <c r="L24" s="128" t="s">
        <v>203</v>
      </c>
      <c r="M24" s="128" t="s">
        <v>203</v>
      </c>
      <c r="N24" s="128" t="s">
        <v>203</v>
      </c>
      <c r="O24" s="128" t="s">
        <v>203</v>
      </c>
      <c r="P24" s="128" t="s">
        <v>203</v>
      </c>
      <c r="Q24" s="128" t="s">
        <v>203</v>
      </c>
      <c r="R24" s="128" t="s">
        <v>203</v>
      </c>
      <c r="S24" s="128" t="s">
        <v>203</v>
      </c>
      <c r="T24" s="128" t="s">
        <v>203</v>
      </c>
      <c r="U24" s="128" t="s">
        <v>203</v>
      </c>
      <c r="V24" s="128" t="s">
        <v>203</v>
      </c>
      <c r="W24" s="128" t="s">
        <v>203</v>
      </c>
      <c r="X24" s="128" t="s">
        <v>203</v>
      </c>
      <c r="Y24" s="128" t="s">
        <v>203</v>
      </c>
      <c r="Z24" s="128" t="s">
        <v>203</v>
      </c>
      <c r="AA24" s="128" t="s">
        <v>203</v>
      </c>
      <c r="AB24" s="128" t="s">
        <v>203</v>
      </c>
      <c r="AC24" s="128" t="s">
        <v>203</v>
      </c>
      <c r="AD24" s="128" t="s">
        <v>203</v>
      </c>
      <c r="AE24" s="128" t="s">
        <v>203</v>
      </c>
      <c r="AF24" s="128" t="s">
        <v>203</v>
      </c>
      <c r="AG24" s="13">
        <f t="shared" si="3"/>
        <v>16.920000000000002</v>
      </c>
      <c r="AH24" s="129">
        <f t="shared" si="4"/>
        <v>16.920000000000002</v>
      </c>
      <c r="AL24" t="s">
        <v>34</v>
      </c>
    </row>
    <row r="25" spans="1:38" x14ac:dyDescent="0.2">
      <c r="A25" s="56" t="s">
        <v>152</v>
      </c>
      <c r="B25" s="126">
        <v>23.400000000000002</v>
      </c>
      <c r="C25" s="126">
        <v>32.04</v>
      </c>
      <c r="D25" s="126">
        <v>25.56</v>
      </c>
      <c r="E25" s="126">
        <v>27.720000000000002</v>
      </c>
      <c r="F25" s="126">
        <v>27</v>
      </c>
      <c r="G25" s="126">
        <v>32.76</v>
      </c>
      <c r="H25" s="126">
        <v>48.96</v>
      </c>
      <c r="I25" s="126">
        <v>33.480000000000004</v>
      </c>
      <c r="J25" s="126">
        <v>29.880000000000003</v>
      </c>
      <c r="K25" s="126">
        <v>23.400000000000002</v>
      </c>
      <c r="L25" s="126">
        <v>45.36</v>
      </c>
      <c r="M25" s="126">
        <v>47.16</v>
      </c>
      <c r="N25" s="126">
        <v>32.4</v>
      </c>
      <c r="O25" s="126">
        <v>28.8</v>
      </c>
      <c r="P25" s="126">
        <v>38.159999999999997</v>
      </c>
      <c r="Q25" s="126">
        <v>39.6</v>
      </c>
      <c r="R25" s="126">
        <v>29.880000000000003</v>
      </c>
      <c r="S25" s="126">
        <v>33.119999999999997</v>
      </c>
      <c r="T25" s="126">
        <v>32.04</v>
      </c>
      <c r="U25" s="126">
        <v>29.16</v>
      </c>
      <c r="V25" s="126">
        <v>26.64</v>
      </c>
      <c r="W25" s="126">
        <v>30.6</v>
      </c>
      <c r="X25" s="126">
        <v>45.36</v>
      </c>
      <c r="Y25" s="126">
        <v>33.119999999999997</v>
      </c>
      <c r="Z25" s="126">
        <v>27.36</v>
      </c>
      <c r="AA25" s="126">
        <v>27.36</v>
      </c>
      <c r="AB25" s="126">
        <v>42.12</v>
      </c>
      <c r="AC25" s="126">
        <v>45.72</v>
      </c>
      <c r="AD25" s="126">
        <v>52.2</v>
      </c>
      <c r="AE25" s="126">
        <v>29.16</v>
      </c>
      <c r="AF25" s="126">
        <v>43.92</v>
      </c>
      <c r="AG25" s="13">
        <f t="shared" si="3"/>
        <v>52.2</v>
      </c>
      <c r="AH25" s="127">
        <f t="shared" si="4"/>
        <v>34.304516129032258</v>
      </c>
      <c r="AK25" s="11" t="s">
        <v>34</v>
      </c>
    </row>
    <row r="26" spans="1:38" x14ac:dyDescent="0.2">
      <c r="A26" s="56" t="s">
        <v>8</v>
      </c>
      <c r="B26" s="126">
        <v>18.36</v>
      </c>
      <c r="C26" s="126">
        <v>21.6</v>
      </c>
      <c r="D26" s="126">
        <v>26.28</v>
      </c>
      <c r="E26" s="126">
        <v>28.44</v>
      </c>
      <c r="F26" s="126">
        <v>28.8</v>
      </c>
      <c r="G26" s="126">
        <v>25.2</v>
      </c>
      <c r="H26" s="126">
        <v>25.56</v>
      </c>
      <c r="I26" s="126">
        <v>39.6</v>
      </c>
      <c r="J26" s="126">
        <v>31.319999999999997</v>
      </c>
      <c r="K26" s="126">
        <v>26.28</v>
      </c>
      <c r="L26" s="126">
        <v>28.44</v>
      </c>
      <c r="M26" s="126">
        <v>37.440000000000005</v>
      </c>
      <c r="N26" s="126">
        <v>27.720000000000002</v>
      </c>
      <c r="O26" s="126">
        <v>23.400000000000002</v>
      </c>
      <c r="P26" s="126">
        <v>34.56</v>
      </c>
      <c r="Q26" s="126">
        <v>20.88</v>
      </c>
      <c r="R26" s="126">
        <v>24.48</v>
      </c>
      <c r="S26" s="126">
        <v>27</v>
      </c>
      <c r="T26" s="126">
        <v>29.52</v>
      </c>
      <c r="U26" s="126">
        <v>27</v>
      </c>
      <c r="V26" s="126">
        <v>19.8</v>
      </c>
      <c r="W26" s="126">
        <v>37.440000000000005</v>
      </c>
      <c r="X26" s="126">
        <v>52.2</v>
      </c>
      <c r="Y26" s="126">
        <v>31.680000000000003</v>
      </c>
      <c r="Z26" s="126">
        <v>26.64</v>
      </c>
      <c r="AA26" s="126">
        <v>25.56</v>
      </c>
      <c r="AB26" s="126">
        <v>29.16</v>
      </c>
      <c r="AC26" s="126">
        <v>32.4</v>
      </c>
      <c r="AD26" s="126">
        <v>58.680000000000007</v>
      </c>
      <c r="AE26" s="126">
        <v>21.6</v>
      </c>
      <c r="AF26" s="126">
        <v>60.480000000000004</v>
      </c>
      <c r="AG26" s="13">
        <f t="shared" si="3"/>
        <v>60.480000000000004</v>
      </c>
      <c r="AH26" s="130">
        <f t="shared" si="4"/>
        <v>30.565161290322575</v>
      </c>
      <c r="AK26" s="11" t="s">
        <v>34</v>
      </c>
      <c r="AL26" t="s">
        <v>34</v>
      </c>
    </row>
    <row r="27" spans="1:38" x14ac:dyDescent="0.2">
      <c r="A27" s="56" t="s">
        <v>137</v>
      </c>
      <c r="B27" s="126">
        <v>27</v>
      </c>
      <c r="C27" s="126">
        <v>21.6</v>
      </c>
      <c r="D27" s="126">
        <v>30.96</v>
      </c>
      <c r="E27" s="126">
        <v>42.84</v>
      </c>
      <c r="F27" s="126">
        <v>39.96</v>
      </c>
      <c r="G27" s="126">
        <v>40.680000000000007</v>
      </c>
      <c r="H27" s="126">
        <v>37.080000000000005</v>
      </c>
      <c r="I27" s="126">
        <v>56.519999999999996</v>
      </c>
      <c r="J27" s="126">
        <v>41.76</v>
      </c>
      <c r="K27" s="126">
        <v>33.840000000000003</v>
      </c>
      <c r="L27" s="126">
        <v>30.96</v>
      </c>
      <c r="M27" s="126">
        <v>39.6</v>
      </c>
      <c r="N27" s="126">
        <v>43.92</v>
      </c>
      <c r="O27" s="126">
        <v>27</v>
      </c>
      <c r="P27" s="126">
        <v>28.44</v>
      </c>
      <c r="Q27" s="126">
        <v>32.4</v>
      </c>
      <c r="R27" s="126">
        <v>28.08</v>
      </c>
      <c r="S27" s="126">
        <v>35.28</v>
      </c>
      <c r="T27" s="126">
        <v>41.4</v>
      </c>
      <c r="U27" s="126">
        <v>32.4</v>
      </c>
      <c r="V27" s="126">
        <v>25.92</v>
      </c>
      <c r="W27" s="126">
        <v>22.68</v>
      </c>
      <c r="X27" s="126">
        <v>46.080000000000005</v>
      </c>
      <c r="Y27" s="126">
        <v>41.4</v>
      </c>
      <c r="Z27" s="126">
        <v>41.4</v>
      </c>
      <c r="AA27" s="126">
        <v>21.240000000000002</v>
      </c>
      <c r="AB27" s="126">
        <v>27.36</v>
      </c>
      <c r="AC27" s="126">
        <v>45.72</v>
      </c>
      <c r="AD27" s="126">
        <v>53.28</v>
      </c>
      <c r="AE27" s="126">
        <v>47.16</v>
      </c>
      <c r="AF27" s="126">
        <v>55.440000000000005</v>
      </c>
      <c r="AG27" s="13">
        <f t="shared" si="3"/>
        <v>56.519999999999996</v>
      </c>
      <c r="AH27" s="127">
        <f t="shared" si="4"/>
        <v>36.754838709677422</v>
      </c>
      <c r="AK27" t="s">
        <v>34</v>
      </c>
      <c r="AL27" s="11" t="s">
        <v>34</v>
      </c>
    </row>
    <row r="28" spans="1:38" x14ac:dyDescent="0.2">
      <c r="A28" s="56" t="s">
        <v>20</v>
      </c>
      <c r="B28" s="126">
        <v>20.16</v>
      </c>
      <c r="C28" s="126">
        <v>23.400000000000002</v>
      </c>
      <c r="D28" s="126">
        <v>16.920000000000002</v>
      </c>
      <c r="E28" s="126">
        <v>41.76</v>
      </c>
      <c r="F28" s="126">
        <v>28.44</v>
      </c>
      <c r="G28" s="126">
        <v>23.400000000000002</v>
      </c>
      <c r="H28" s="126">
        <v>28.44</v>
      </c>
      <c r="I28" s="126">
        <v>39.24</v>
      </c>
      <c r="J28" s="126">
        <v>39.96</v>
      </c>
      <c r="K28" s="126">
        <v>29.880000000000003</v>
      </c>
      <c r="L28" s="126">
        <v>23.400000000000002</v>
      </c>
      <c r="M28" s="126">
        <v>30.240000000000002</v>
      </c>
      <c r="N28" s="126">
        <v>29.880000000000003</v>
      </c>
      <c r="O28" s="126">
        <v>25.56</v>
      </c>
      <c r="P28" s="126">
        <v>21.240000000000002</v>
      </c>
      <c r="Q28" s="126">
        <v>22.32</v>
      </c>
      <c r="R28" s="126">
        <v>27</v>
      </c>
      <c r="S28" s="126">
        <v>24.48</v>
      </c>
      <c r="T28" s="126">
        <v>27</v>
      </c>
      <c r="U28" s="126">
        <v>14.4</v>
      </c>
      <c r="V28" s="126">
        <v>20.88</v>
      </c>
      <c r="W28" s="126">
        <v>29.880000000000003</v>
      </c>
      <c r="X28" s="126">
        <v>27</v>
      </c>
      <c r="Y28" s="126">
        <v>34.200000000000003</v>
      </c>
      <c r="Z28" s="126">
        <v>27.36</v>
      </c>
      <c r="AA28" s="126">
        <v>14.04</v>
      </c>
      <c r="AB28" s="126">
        <v>16.2</v>
      </c>
      <c r="AC28" s="126">
        <v>19.079999999999998</v>
      </c>
      <c r="AD28" s="126">
        <v>26.64</v>
      </c>
      <c r="AE28" s="126">
        <v>31.319999999999997</v>
      </c>
      <c r="AF28" s="126">
        <v>55.080000000000005</v>
      </c>
      <c r="AG28" s="13">
        <f t="shared" si="3"/>
        <v>55.080000000000005</v>
      </c>
      <c r="AH28" s="127">
        <f t="shared" si="4"/>
        <v>27.05806451612904</v>
      </c>
      <c r="AK28" t="s">
        <v>34</v>
      </c>
    </row>
    <row r="29" spans="1:38" x14ac:dyDescent="0.2">
      <c r="A29" s="56" t="s">
        <v>9</v>
      </c>
      <c r="B29" s="114" t="s">
        <v>203</v>
      </c>
      <c r="C29" s="114" t="s">
        <v>203</v>
      </c>
      <c r="D29" s="114" t="s">
        <v>203</v>
      </c>
      <c r="E29" s="114" t="s">
        <v>203</v>
      </c>
      <c r="F29" s="114" t="s">
        <v>203</v>
      </c>
      <c r="G29" s="114" t="s">
        <v>203</v>
      </c>
      <c r="H29" s="114" t="s">
        <v>203</v>
      </c>
      <c r="I29" s="114" t="s">
        <v>203</v>
      </c>
      <c r="J29" s="114" t="s">
        <v>203</v>
      </c>
      <c r="K29" s="114" t="s">
        <v>203</v>
      </c>
      <c r="L29" s="114" t="s">
        <v>203</v>
      </c>
      <c r="M29" s="114" t="s">
        <v>203</v>
      </c>
      <c r="N29" s="114" t="s">
        <v>203</v>
      </c>
      <c r="O29" s="114" t="s">
        <v>203</v>
      </c>
      <c r="P29" s="114" t="s">
        <v>203</v>
      </c>
      <c r="Q29" s="114" t="s">
        <v>203</v>
      </c>
      <c r="R29" s="114" t="s">
        <v>203</v>
      </c>
      <c r="S29" s="114" t="s">
        <v>203</v>
      </c>
      <c r="T29" s="114" t="s">
        <v>203</v>
      </c>
      <c r="U29" s="114" t="s">
        <v>203</v>
      </c>
      <c r="V29" s="114" t="s">
        <v>203</v>
      </c>
      <c r="W29" s="114" t="s">
        <v>203</v>
      </c>
      <c r="X29" s="114" t="s">
        <v>203</v>
      </c>
      <c r="Y29" s="114" t="s">
        <v>203</v>
      </c>
      <c r="Z29" s="114" t="s">
        <v>203</v>
      </c>
      <c r="AA29" s="114" t="s">
        <v>203</v>
      </c>
      <c r="AB29" s="114" t="s">
        <v>203</v>
      </c>
      <c r="AC29" s="114" t="s">
        <v>203</v>
      </c>
      <c r="AD29" s="114" t="s">
        <v>203</v>
      </c>
      <c r="AE29" s="114" t="s">
        <v>203</v>
      </c>
      <c r="AF29" s="114" t="s">
        <v>203</v>
      </c>
      <c r="AG29" s="13" t="s">
        <v>203</v>
      </c>
      <c r="AH29" s="112" t="s">
        <v>203</v>
      </c>
      <c r="AL29" t="s">
        <v>34</v>
      </c>
    </row>
    <row r="30" spans="1:38" s="5" customFormat="1" ht="17.100000000000001" customHeight="1" x14ac:dyDescent="0.2">
      <c r="A30" s="57" t="s">
        <v>22</v>
      </c>
      <c r="B30" s="12">
        <f t="shared" ref="B30:AG30" si="7">MAX(B5:B29)</f>
        <v>31.680000000000003</v>
      </c>
      <c r="C30" s="12">
        <f t="shared" si="7"/>
        <v>38.159999999999997</v>
      </c>
      <c r="D30" s="12">
        <f t="shared" si="7"/>
        <v>53.64</v>
      </c>
      <c r="E30" s="12">
        <f t="shared" si="7"/>
        <v>42.84</v>
      </c>
      <c r="F30" s="12">
        <f t="shared" si="7"/>
        <v>77.760000000000005</v>
      </c>
      <c r="G30" s="12">
        <f t="shared" si="7"/>
        <v>49.680000000000007</v>
      </c>
      <c r="H30" s="12">
        <f t="shared" si="7"/>
        <v>48.96</v>
      </c>
      <c r="I30" s="12">
        <f t="shared" si="7"/>
        <v>56.519999999999996</v>
      </c>
      <c r="J30" s="12">
        <f t="shared" si="7"/>
        <v>43.92</v>
      </c>
      <c r="K30" s="12">
        <f t="shared" si="7"/>
        <v>33.840000000000003</v>
      </c>
      <c r="L30" s="12">
        <f t="shared" si="7"/>
        <v>45.36</v>
      </c>
      <c r="M30" s="12">
        <f t="shared" si="7"/>
        <v>61.560000000000009</v>
      </c>
      <c r="N30" s="12">
        <f t="shared" si="7"/>
        <v>50.4</v>
      </c>
      <c r="O30" s="12">
        <f t="shared" si="7"/>
        <v>47.519999999999996</v>
      </c>
      <c r="P30" s="12">
        <f t="shared" si="7"/>
        <v>43.92</v>
      </c>
      <c r="Q30" s="12">
        <f t="shared" si="7"/>
        <v>48.96</v>
      </c>
      <c r="R30" s="12">
        <f t="shared" si="7"/>
        <v>48.6</v>
      </c>
      <c r="S30" s="12">
        <f t="shared" si="7"/>
        <v>46.8</v>
      </c>
      <c r="T30" s="12">
        <f t="shared" si="7"/>
        <v>45.36</v>
      </c>
      <c r="U30" s="12">
        <f t="shared" si="7"/>
        <v>43.92</v>
      </c>
      <c r="V30" s="12">
        <f t="shared" si="7"/>
        <v>59.4</v>
      </c>
      <c r="W30" s="12">
        <f t="shared" si="7"/>
        <v>54.36</v>
      </c>
      <c r="X30" s="12">
        <f t="shared" si="7"/>
        <v>52.2</v>
      </c>
      <c r="Y30" s="12">
        <f t="shared" si="7"/>
        <v>47.88</v>
      </c>
      <c r="Z30" s="12">
        <f t="shared" si="7"/>
        <v>42.12</v>
      </c>
      <c r="AA30" s="12">
        <f t="shared" si="7"/>
        <v>51.48</v>
      </c>
      <c r="AB30" s="12">
        <f t="shared" si="7"/>
        <v>42.12</v>
      </c>
      <c r="AC30" s="12">
        <f t="shared" si="7"/>
        <v>52.56</v>
      </c>
      <c r="AD30" s="12">
        <f t="shared" si="7"/>
        <v>60.480000000000004</v>
      </c>
      <c r="AE30" s="12">
        <f t="shared" si="7"/>
        <v>58.680000000000007</v>
      </c>
      <c r="AF30" s="12">
        <f t="shared" si="7"/>
        <v>82.08</v>
      </c>
      <c r="AG30" s="13">
        <f t="shared" si="7"/>
        <v>82.08</v>
      </c>
      <c r="AH30" s="91">
        <f>AVERAGE(AH5:AH29)</f>
        <v>30.886518737144488</v>
      </c>
    </row>
    <row r="31" spans="1:38" x14ac:dyDescent="0.2">
      <c r="A31" s="45"/>
      <c r="B31" s="46"/>
      <c r="C31" s="46"/>
      <c r="D31" s="46" t="s">
        <v>85</v>
      </c>
      <c r="E31" s="46"/>
      <c r="F31" s="46"/>
      <c r="G31" s="46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53"/>
      <c r="AE31" s="59" t="s">
        <v>34</v>
      </c>
      <c r="AF31" s="59"/>
      <c r="AG31" s="50"/>
      <c r="AH31" s="52"/>
      <c r="AK31" t="s">
        <v>34</v>
      </c>
    </row>
    <row r="32" spans="1:38" x14ac:dyDescent="0.2">
      <c r="A32" s="45"/>
      <c r="B32" s="47" t="s">
        <v>86</v>
      </c>
      <c r="C32" s="47"/>
      <c r="D32" s="47"/>
      <c r="E32" s="47"/>
      <c r="F32" s="47"/>
      <c r="G32" s="47"/>
      <c r="H32" s="47"/>
      <c r="I32" s="47"/>
      <c r="J32" s="87"/>
      <c r="K32" s="87"/>
      <c r="L32" s="87"/>
      <c r="M32" s="87" t="s">
        <v>32</v>
      </c>
      <c r="N32" s="87"/>
      <c r="O32" s="87"/>
      <c r="P32" s="87"/>
      <c r="Q32" s="87"/>
      <c r="R32" s="87"/>
      <c r="S32" s="87"/>
      <c r="T32" s="141" t="s">
        <v>208</v>
      </c>
      <c r="U32" s="141"/>
      <c r="V32" s="141"/>
      <c r="W32" s="141"/>
      <c r="X32" s="141"/>
      <c r="Y32" s="87"/>
      <c r="Z32" s="87"/>
      <c r="AA32" s="87"/>
      <c r="AB32" s="87"/>
      <c r="AC32" s="87"/>
      <c r="AD32" s="87"/>
      <c r="AE32" s="87"/>
      <c r="AF32" s="107"/>
      <c r="AG32" s="50"/>
      <c r="AH32" s="49"/>
      <c r="AK32" s="11" t="s">
        <v>34</v>
      </c>
    </row>
    <row r="33" spans="1:38" x14ac:dyDescent="0.2">
      <c r="A33" s="48"/>
      <c r="B33" s="87"/>
      <c r="C33" s="87"/>
      <c r="D33" s="87"/>
      <c r="E33" s="87"/>
      <c r="F33" s="87"/>
      <c r="G33" s="87"/>
      <c r="H33" s="87"/>
      <c r="I33" s="87"/>
      <c r="J33" s="88"/>
      <c r="K33" s="88"/>
      <c r="L33" s="88"/>
      <c r="M33" s="88" t="s">
        <v>33</v>
      </c>
      <c r="N33" s="88"/>
      <c r="O33" s="88"/>
      <c r="P33" s="88"/>
      <c r="Q33" s="87"/>
      <c r="R33" s="87"/>
      <c r="S33" s="87"/>
      <c r="T33" s="142" t="s">
        <v>209</v>
      </c>
      <c r="U33" s="142"/>
      <c r="V33" s="142"/>
      <c r="W33" s="142"/>
      <c r="X33" s="142"/>
      <c r="Y33" s="87"/>
      <c r="Z33" s="87"/>
      <c r="AA33" s="87"/>
      <c r="AB33" s="87"/>
      <c r="AC33" s="87"/>
      <c r="AD33" s="53"/>
      <c r="AE33" s="53"/>
      <c r="AF33" s="53"/>
      <c r="AG33" s="50"/>
      <c r="AH33" s="49"/>
    </row>
    <row r="34" spans="1:38" x14ac:dyDescent="0.2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87"/>
      <c r="L34" s="87"/>
      <c r="M34" s="87"/>
      <c r="N34" s="87"/>
      <c r="O34" s="87"/>
      <c r="P34" s="87"/>
      <c r="Q34" s="87"/>
      <c r="R34" s="87"/>
      <c r="S34" s="87"/>
      <c r="T34" s="121"/>
      <c r="U34" s="121" t="s">
        <v>210</v>
      </c>
      <c r="V34" s="121"/>
      <c r="W34" s="121"/>
      <c r="X34" s="121"/>
      <c r="Y34" s="87"/>
      <c r="Z34" s="87"/>
      <c r="AA34" s="87"/>
      <c r="AB34" s="87"/>
      <c r="AC34" s="87"/>
      <c r="AD34" s="53"/>
      <c r="AE34" s="53"/>
      <c r="AF34" s="53"/>
      <c r="AG34" s="50"/>
      <c r="AH34" s="92"/>
    </row>
    <row r="35" spans="1:38" x14ac:dyDescent="0.2">
      <c r="A35" s="48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53"/>
      <c r="AF35" s="53"/>
      <c r="AG35" s="50"/>
      <c r="AH35" s="52"/>
      <c r="AK35" t="s">
        <v>34</v>
      </c>
    </row>
    <row r="36" spans="1:38" x14ac:dyDescent="0.2">
      <c r="A36" s="48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54"/>
      <c r="AF36" s="54"/>
      <c r="AG36" s="50"/>
      <c r="AH36" s="52"/>
      <c r="AK36" s="11" t="s">
        <v>34</v>
      </c>
    </row>
    <row r="37" spans="1:38" ht="13.5" thickBot="1" x14ac:dyDescent="0.25">
      <c r="A37" s="60"/>
      <c r="B37" s="61"/>
      <c r="C37" s="61"/>
      <c r="D37" s="61"/>
      <c r="E37" s="61"/>
      <c r="F37" s="61"/>
      <c r="G37" s="61" t="s">
        <v>34</v>
      </c>
      <c r="H37" s="61"/>
      <c r="I37" s="61"/>
      <c r="J37" s="61"/>
      <c r="K37" s="61"/>
      <c r="L37" s="61" t="s">
        <v>34</v>
      </c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2"/>
      <c r="AH37" s="93"/>
    </row>
    <row r="38" spans="1:38" x14ac:dyDescent="0.2">
      <c r="AG38" s="7"/>
      <c r="AK38" s="11" t="s">
        <v>34</v>
      </c>
    </row>
    <row r="39" spans="1:38" x14ac:dyDescent="0.2">
      <c r="AH39" s="119" t="s">
        <v>34</v>
      </c>
      <c r="AK39" s="11" t="s">
        <v>34</v>
      </c>
      <c r="AL39" s="11" t="s">
        <v>34</v>
      </c>
    </row>
    <row r="40" spans="1:38" x14ac:dyDescent="0.2">
      <c r="AH40" s="119" t="s">
        <v>34</v>
      </c>
      <c r="AJ40" s="11" t="s">
        <v>34</v>
      </c>
      <c r="AK40" s="11" t="s">
        <v>34</v>
      </c>
    </row>
    <row r="41" spans="1:38" x14ac:dyDescent="0.2">
      <c r="R41" s="2" t="s">
        <v>34</v>
      </c>
      <c r="S41" s="2" t="s">
        <v>34</v>
      </c>
      <c r="AH41" s="119" t="s">
        <v>34</v>
      </c>
      <c r="AJ41" s="11" t="s">
        <v>34</v>
      </c>
      <c r="AK41" s="11" t="s">
        <v>34</v>
      </c>
    </row>
    <row r="42" spans="1:38" x14ac:dyDescent="0.2">
      <c r="N42" s="2" t="s">
        <v>34</v>
      </c>
      <c r="O42" s="2" t="s">
        <v>34</v>
      </c>
      <c r="S42" s="2" t="s">
        <v>34</v>
      </c>
      <c r="AH42" s="119" t="s">
        <v>34</v>
      </c>
      <c r="AK42" t="s">
        <v>34</v>
      </c>
    </row>
    <row r="43" spans="1:38" x14ac:dyDescent="0.2">
      <c r="N43" s="2" t="s">
        <v>34</v>
      </c>
      <c r="AH43" s="119" t="s">
        <v>34</v>
      </c>
    </row>
    <row r="44" spans="1:38" x14ac:dyDescent="0.2">
      <c r="G44" s="2" t="s">
        <v>34</v>
      </c>
      <c r="AH44" s="119" t="s">
        <v>34</v>
      </c>
    </row>
    <row r="45" spans="1:38" x14ac:dyDescent="0.2">
      <c r="L45" s="2" t="s">
        <v>34</v>
      </c>
      <c r="M45" s="2" t="s">
        <v>34</v>
      </c>
      <c r="O45" s="2" t="s">
        <v>34</v>
      </c>
      <c r="P45" s="2" t="s">
        <v>34</v>
      </c>
      <c r="W45" s="2" t="s">
        <v>206</v>
      </c>
      <c r="AA45" s="2" t="s">
        <v>34</v>
      </c>
      <c r="AC45" s="2" t="s">
        <v>34</v>
      </c>
      <c r="AH45" s="119" t="s">
        <v>34</v>
      </c>
      <c r="AK45" s="11" t="s">
        <v>34</v>
      </c>
    </row>
    <row r="46" spans="1:38" x14ac:dyDescent="0.2">
      <c r="K46" s="2" t="s">
        <v>34</v>
      </c>
    </row>
    <row r="47" spans="1:38" x14ac:dyDescent="0.2">
      <c r="K47" s="2" t="s">
        <v>34</v>
      </c>
    </row>
    <row r="48" spans="1:38" x14ac:dyDescent="0.2">
      <c r="G48" s="2" t="s">
        <v>34</v>
      </c>
      <c r="H48" s="2" t="s">
        <v>34</v>
      </c>
      <c r="AJ48" s="11" t="s">
        <v>34</v>
      </c>
      <c r="AK48" s="11" t="s">
        <v>34</v>
      </c>
    </row>
    <row r="49" spans="8:38" x14ac:dyDescent="0.2">
      <c r="P49" s="2" t="s">
        <v>34</v>
      </c>
    </row>
    <row r="50" spans="8:38" x14ac:dyDescent="0.2">
      <c r="AL50" s="11" t="s">
        <v>34</v>
      </c>
    </row>
    <row r="51" spans="8:38" x14ac:dyDescent="0.2">
      <c r="H51" s="2" t="s">
        <v>34</v>
      </c>
      <c r="Z51" s="2" t="s">
        <v>34</v>
      </c>
    </row>
    <row r="52" spans="8:38" x14ac:dyDescent="0.2">
      <c r="I52" s="2" t="s">
        <v>34</v>
      </c>
      <c r="T52" s="2" t="s">
        <v>34</v>
      </c>
    </row>
  </sheetData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2:X32"/>
    <mergeCell ref="T33:X3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Pedro Vinicius Pontes de Oliveira</cp:lastModifiedBy>
  <cp:lastPrinted>2018-11-22T17:22:01Z</cp:lastPrinted>
  <dcterms:created xsi:type="dcterms:W3CDTF">2008-08-15T13:32:29Z</dcterms:created>
  <dcterms:modified xsi:type="dcterms:W3CDTF">2023-01-19T13:19:56Z</dcterms:modified>
</cp:coreProperties>
</file>