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8800" windowHeight="123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8">Chuva!$A$1:$AI$32</definedName>
    <definedName name="_xlnm.Print_Area" localSheetId="7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72" i="14" l="1"/>
  <c r="AH72" i="14"/>
  <c r="AG72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AF72" i="14"/>
  <c r="B72" i="14"/>
  <c r="AI59" i="14"/>
  <c r="AI60" i="14"/>
  <c r="AI61" i="14"/>
  <c r="AI62" i="14"/>
  <c r="AI63" i="14"/>
  <c r="AI64" i="14"/>
  <c r="AI65" i="14"/>
  <c r="AI66" i="14"/>
  <c r="AI67" i="14"/>
  <c r="AI68" i="14"/>
  <c r="AI69" i="14"/>
  <c r="AI70" i="14"/>
  <c r="AI71" i="14"/>
  <c r="AG60" i="14" l="1"/>
  <c r="AG66" i="14" l="1"/>
  <c r="AG67" i="14"/>
  <c r="AG55" i="14"/>
  <c r="AG56" i="14"/>
  <c r="AG57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H25" i="14"/>
  <c r="AG25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H25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G40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F17" i="15"/>
  <c r="AG31" i="15" l="1"/>
  <c r="AG38" i="15"/>
  <c r="AH38" i="14"/>
  <c r="AG28" i="14"/>
  <c r="AH18" i="15"/>
  <c r="AH31" i="15"/>
  <c r="AH31" i="14"/>
  <c r="AH38" i="15"/>
  <c r="AG28" i="15"/>
  <c r="AH28" i="15"/>
  <c r="AH28" i="14"/>
  <c r="AG38" i="14"/>
  <c r="AG18" i="15"/>
  <c r="AG31" i="14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G37" i="12" l="1"/>
  <c r="AG30" i="12"/>
  <c r="AH37" i="12"/>
  <c r="AH30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H24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H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B30" i="9"/>
  <c r="B31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8" i="9"/>
  <c r="B49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B26" i="9"/>
  <c r="B27" i="9"/>
  <c r="AG21" i="9" l="1"/>
  <c r="AG19" i="9"/>
  <c r="AG13" i="9"/>
  <c r="AH17" i="12"/>
  <c r="AH20" i="9"/>
  <c r="AG20" i="9"/>
  <c r="AH14" i="9"/>
  <c r="AG22" i="9"/>
  <c r="AH15" i="9"/>
  <c r="AG31" i="9"/>
  <c r="AG17" i="9"/>
  <c r="AG23" i="9"/>
  <c r="AH24" i="9"/>
  <c r="AG15" i="9"/>
  <c r="AG24" i="9"/>
  <c r="AG18" i="9"/>
  <c r="AH31" i="9"/>
  <c r="AH19" i="9"/>
  <c r="AG38" i="9"/>
  <c r="AH13" i="9"/>
  <c r="AH21" i="9"/>
  <c r="AH17" i="9"/>
  <c r="AH22" i="9"/>
  <c r="AH18" i="9"/>
  <c r="AG17" i="12"/>
  <c r="AH23" i="9"/>
  <c r="AH29" i="9"/>
  <c r="AH38" i="9"/>
  <c r="AG29" i="9"/>
  <c r="AH12" i="8"/>
  <c r="AH16" i="8"/>
  <c r="AH25" i="8"/>
  <c r="AG12" i="8"/>
  <c r="AG16" i="8"/>
  <c r="AG25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Z48" i="7"/>
  <c r="AG25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G12" i="7"/>
  <c r="AB11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H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H14" i="6" l="1"/>
  <c r="AG18" i="8"/>
  <c r="AG31" i="6"/>
  <c r="AG22" i="6"/>
  <c r="AH18" i="6"/>
  <c r="AG29" i="6"/>
  <c r="AH22" i="6"/>
  <c r="AG35" i="6"/>
  <c r="AH20" i="6"/>
  <c r="AG23" i="6"/>
  <c r="AH21" i="6"/>
  <c r="AG15" i="6"/>
  <c r="AG13" i="6"/>
  <c r="AH37" i="6"/>
  <c r="AH32" i="6"/>
  <c r="AG39" i="6"/>
  <c r="AG37" i="6"/>
  <c r="AG32" i="6"/>
  <c r="AG30" i="6"/>
  <c r="AH27" i="6"/>
  <c r="AH18" i="8"/>
  <c r="AH31" i="8"/>
  <c r="AG21" i="6"/>
  <c r="AH40" i="6"/>
  <c r="AG24" i="6"/>
  <c r="AG19" i="6"/>
  <c r="AH17" i="6"/>
  <c r="AH24" i="6"/>
  <c r="AG18" i="6"/>
  <c r="AG18" i="7"/>
  <c r="AG38" i="7"/>
  <c r="AG42" i="6"/>
  <c r="AG40" i="6"/>
  <c r="AH35" i="6"/>
  <c r="AH42" i="6"/>
  <c r="AG38" i="6"/>
  <c r="AH28" i="6"/>
  <c r="AG26" i="6"/>
  <c r="AH38" i="6"/>
  <c r="AG33" i="6"/>
  <c r="AG28" i="6"/>
  <c r="AG27" i="6"/>
  <c r="AG28" i="8"/>
  <c r="AG17" i="6"/>
  <c r="AH41" i="6"/>
  <c r="AG36" i="6"/>
  <c r="AG34" i="6"/>
  <c r="AG20" i="6"/>
  <c r="AH38" i="8"/>
  <c r="AG41" i="6"/>
  <c r="AH31" i="6"/>
  <c r="AG31" i="7"/>
  <c r="AH28" i="8"/>
  <c r="AG38" i="8"/>
  <c r="AH39" i="6"/>
  <c r="AH36" i="6"/>
  <c r="AH23" i="6"/>
  <c r="AH19" i="6"/>
  <c r="AH15" i="6"/>
  <c r="AG31" i="8"/>
  <c r="AH33" i="6"/>
  <c r="AH29" i="6"/>
  <c r="AH34" i="6"/>
  <c r="AH30" i="6"/>
  <c r="AH26" i="6"/>
  <c r="AH13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G12" i="5"/>
  <c r="AG16" i="5"/>
  <c r="AH12" i="5"/>
  <c r="AH16" i="5"/>
  <c r="AH25" i="5"/>
  <c r="AG25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32" i="5"/>
  <c r="B33" i="5"/>
  <c r="B34" i="5"/>
  <c r="B35" i="5"/>
  <c r="B36" i="5"/>
  <c r="B37" i="5"/>
  <c r="B39" i="5"/>
  <c r="B40" i="5"/>
  <c r="B41" i="5"/>
  <c r="B42" i="5"/>
  <c r="B43" i="5"/>
  <c r="B44" i="5"/>
  <c r="B45" i="5"/>
  <c r="B46" i="5"/>
  <c r="B47" i="5"/>
  <c r="B48" i="5"/>
  <c r="B4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H31" i="5" l="1"/>
  <c r="AG38" i="5"/>
  <c r="AG18" i="5"/>
  <c r="AH18" i="5"/>
  <c r="AG31" i="5"/>
  <c r="AH28" i="5"/>
  <c r="AG28" i="5"/>
  <c r="AH38" i="5"/>
  <c r="B19" i="5"/>
  <c r="B20" i="5"/>
  <c r="B21" i="5"/>
  <c r="B22" i="5"/>
  <c r="B23" i="5"/>
  <c r="B24" i="5"/>
  <c r="B26" i="5"/>
  <c r="B27" i="5"/>
  <c r="B29" i="5"/>
  <c r="B30" i="5"/>
  <c r="AF38" i="4"/>
  <c r="AE38" i="4"/>
  <c r="AD38" i="4"/>
  <c r="AC38" i="4"/>
  <c r="AB38" i="4"/>
  <c r="AA38" i="4"/>
  <c r="Z38" i="4"/>
  <c r="Y38" i="4"/>
  <c r="X38" i="4"/>
  <c r="W38" i="4"/>
  <c r="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F19" i="4"/>
  <c r="E19" i="4"/>
  <c r="D19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AI25" i="14"/>
  <c r="AI28" i="14"/>
  <c r="AI31" i="14"/>
  <c r="AI38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B18" i="14"/>
  <c r="D18" i="4"/>
  <c r="E18" i="4"/>
  <c r="D27" i="4"/>
  <c r="C18" i="4"/>
  <c r="B1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H18" i="14" l="1"/>
  <c r="AH18" i="12"/>
  <c r="AG31" i="4"/>
  <c r="AG19" i="4"/>
  <c r="AH19" i="8"/>
  <c r="AG19" i="8"/>
  <c r="AG18" i="14"/>
  <c r="AG38" i="4"/>
  <c r="AG19" i="7"/>
  <c r="AG19" i="5"/>
  <c r="AH19" i="5"/>
  <c r="AI18" i="14"/>
  <c r="AG18" i="4"/>
  <c r="AF28" i="4"/>
  <c r="AF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 l="1"/>
  <c r="D29" i="4"/>
  <c r="C28" i="4"/>
  <c r="B28" i="4"/>
  <c r="AG28" i="4" l="1"/>
  <c r="B30" i="4"/>
  <c r="B26" i="4"/>
  <c r="B27" i="4"/>
  <c r="B29" i="4"/>
  <c r="B32" i="4"/>
  <c r="B33" i="4"/>
  <c r="B34" i="4"/>
  <c r="B35" i="4"/>
  <c r="B36" i="4"/>
  <c r="B37" i="4"/>
  <c r="B39" i="4"/>
  <c r="B40" i="4"/>
  <c r="B41" i="4"/>
  <c r="B42" i="4"/>
  <c r="B43" i="4"/>
  <c r="B44" i="4"/>
  <c r="B45" i="4"/>
  <c r="B46" i="4"/>
  <c r="B47" i="4"/>
  <c r="B48" i="4"/>
  <c r="B49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8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G47" i="9" s="1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G45" i="9" s="1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F40" i="15"/>
  <c r="E40" i="15"/>
  <c r="D40" i="15"/>
  <c r="C40" i="15"/>
  <c r="B40" i="15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C29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C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E17" i="15"/>
  <c r="D17" i="15"/>
  <c r="C17" i="15"/>
  <c r="B17" i="15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H6" i="12" l="1"/>
  <c r="AG6" i="12"/>
  <c r="AG44" i="9"/>
  <c r="AG46" i="9"/>
  <c r="AH33" i="15"/>
  <c r="AG33" i="15"/>
  <c r="AG48" i="9"/>
  <c r="AH30" i="15"/>
  <c r="AH10" i="9"/>
  <c r="AH24" i="15"/>
  <c r="AG24" i="15"/>
  <c r="AG26" i="14"/>
  <c r="AH26" i="14"/>
  <c r="AH36" i="15"/>
  <c r="AG36" i="15"/>
  <c r="AH37" i="14"/>
  <c r="AG37" i="14"/>
  <c r="AH29" i="14"/>
  <c r="AG29" i="14"/>
  <c r="AG34" i="15"/>
  <c r="AH34" i="15"/>
  <c r="AG35" i="14"/>
  <c r="AG27" i="14"/>
  <c r="AH27" i="14"/>
  <c r="AG32" i="15"/>
  <c r="AH32" i="15"/>
  <c r="AH42" i="12"/>
  <c r="AH26" i="15"/>
  <c r="AH37" i="15"/>
  <c r="AG37" i="15"/>
  <c r="AH40" i="5"/>
  <c r="AH29" i="15"/>
  <c r="AG29" i="15"/>
  <c r="AH30" i="14"/>
  <c r="AG30" i="14"/>
  <c r="AG24" i="14"/>
  <c r="AH24" i="14"/>
  <c r="AG35" i="15"/>
  <c r="AH35" i="15"/>
  <c r="AH36" i="14"/>
  <c r="AG36" i="14"/>
  <c r="AG49" i="9"/>
  <c r="AH35" i="12"/>
  <c r="AG35" i="12"/>
  <c r="AH36" i="12"/>
  <c r="AG36" i="12"/>
  <c r="AG38" i="12"/>
  <c r="AH38" i="12"/>
  <c r="AG39" i="12"/>
  <c r="AH39" i="12"/>
  <c r="AH40" i="12"/>
  <c r="AH41" i="12"/>
  <c r="AG28" i="12"/>
  <c r="AH28" i="12"/>
  <c r="AG29" i="12"/>
  <c r="AH29" i="12"/>
  <c r="AG31" i="12"/>
  <c r="AH31" i="12"/>
  <c r="AH43" i="12"/>
  <c r="AH47" i="9"/>
  <c r="AH23" i="12"/>
  <c r="AG23" i="12"/>
  <c r="AG13" i="12"/>
  <c r="AH33" i="9"/>
  <c r="AG33" i="9"/>
  <c r="AH44" i="9"/>
  <c r="AG29" i="7"/>
  <c r="AH34" i="9"/>
  <c r="AG34" i="9"/>
  <c r="AG36" i="7"/>
  <c r="AH35" i="9"/>
  <c r="AG35" i="9"/>
  <c r="B50" i="9"/>
  <c r="AG11" i="12"/>
  <c r="AG36" i="9"/>
  <c r="AH36" i="9"/>
  <c r="AG37" i="9"/>
  <c r="AH37" i="9"/>
  <c r="AH43" i="9"/>
  <c r="AG43" i="9"/>
  <c r="AH46" i="9"/>
  <c r="AH9" i="9"/>
  <c r="AG9" i="9"/>
  <c r="AG10" i="12"/>
  <c r="AG16" i="12"/>
  <c r="AH23" i="5"/>
  <c r="AG39" i="9"/>
  <c r="AH39" i="9"/>
  <c r="AH45" i="5"/>
  <c r="AH9" i="12"/>
  <c r="AG9" i="12"/>
  <c r="AG40" i="9"/>
  <c r="AH40" i="9"/>
  <c r="AH48" i="9"/>
  <c r="AH32" i="9"/>
  <c r="AG32" i="9"/>
  <c r="AG41" i="9"/>
  <c r="AH41" i="9"/>
  <c r="AG14" i="12"/>
  <c r="AH8" i="5"/>
  <c r="AG10" i="7"/>
  <c r="AH11" i="9"/>
  <c r="AG42" i="9"/>
  <c r="AH42" i="9"/>
  <c r="AH45" i="9"/>
  <c r="AG9" i="5"/>
  <c r="AH9" i="5"/>
  <c r="AG11" i="7"/>
  <c r="AG14" i="5"/>
  <c r="AH14" i="5"/>
  <c r="AG17" i="5"/>
  <c r="AH17" i="5"/>
  <c r="AG26" i="7"/>
  <c r="AH32" i="8"/>
  <c r="AG32" i="8"/>
  <c r="AG39" i="8"/>
  <c r="AH39" i="8"/>
  <c r="AH33" i="8"/>
  <c r="AG33" i="8"/>
  <c r="AH6" i="5"/>
  <c r="AG30" i="7"/>
  <c r="AH34" i="5"/>
  <c r="AG37" i="7"/>
  <c r="AH41" i="5"/>
  <c r="AH43" i="8"/>
  <c r="AH48" i="5"/>
  <c r="B50" i="5"/>
  <c r="AG15" i="5"/>
  <c r="AH15" i="5"/>
  <c r="AG24" i="5"/>
  <c r="AH24" i="5"/>
  <c r="AG34" i="8"/>
  <c r="AH34" i="8"/>
  <c r="AG41" i="8"/>
  <c r="AH41" i="8"/>
  <c r="AH44" i="5"/>
  <c r="AG48" i="7"/>
  <c r="AG17" i="8"/>
  <c r="AH17" i="8"/>
  <c r="AG11" i="6"/>
  <c r="AG20" i="8"/>
  <c r="AH20" i="8"/>
  <c r="AG24" i="8"/>
  <c r="AH24" i="8"/>
  <c r="AG32" i="7"/>
  <c r="AH35" i="5"/>
  <c r="AG39" i="7"/>
  <c r="AH42" i="5"/>
  <c r="AH7" i="5"/>
  <c r="AG10" i="6"/>
  <c r="AG11" i="8"/>
  <c r="AH11" i="8"/>
  <c r="AG15" i="8"/>
  <c r="AH15" i="8"/>
  <c r="AH26" i="5"/>
  <c r="AG26" i="5"/>
  <c r="AG35" i="8"/>
  <c r="AH35" i="8"/>
  <c r="AH42" i="8"/>
  <c r="AH47" i="5"/>
  <c r="AG9" i="7"/>
  <c r="AG23" i="8"/>
  <c r="AH23" i="8"/>
  <c r="AG9" i="6"/>
  <c r="AH21" i="5"/>
  <c r="AG26" i="8"/>
  <c r="AH26" i="8"/>
  <c r="AG27" i="5"/>
  <c r="AH27" i="5"/>
  <c r="AG29" i="5"/>
  <c r="AH29" i="5"/>
  <c r="AG33" i="7"/>
  <c r="AH36" i="5"/>
  <c r="AG36" i="5"/>
  <c r="AG40" i="7"/>
  <c r="AH43" i="5"/>
  <c r="AG10" i="8"/>
  <c r="AH10" i="8"/>
  <c r="AG13" i="5"/>
  <c r="AH13" i="5"/>
  <c r="AH21" i="8"/>
  <c r="AG21" i="8"/>
  <c r="AG27" i="8"/>
  <c r="AH27" i="8"/>
  <c r="AG29" i="8"/>
  <c r="AH29" i="8"/>
  <c r="AI29" i="14"/>
  <c r="AG36" i="8"/>
  <c r="AH36" i="8"/>
  <c r="AG43" i="7"/>
  <c r="AH9" i="8"/>
  <c r="AG9" i="8"/>
  <c r="AH30" i="5"/>
  <c r="AG30" i="5"/>
  <c r="AG34" i="7"/>
  <c r="AH37" i="5"/>
  <c r="AG37" i="5"/>
  <c r="AG41" i="7"/>
  <c r="AG33" i="5"/>
  <c r="AH33" i="5"/>
  <c r="AG40" i="8"/>
  <c r="AH40" i="8"/>
  <c r="AH11" i="5"/>
  <c r="AG11" i="5"/>
  <c r="AG13" i="8"/>
  <c r="AH13" i="8"/>
  <c r="AH22" i="5"/>
  <c r="AG24" i="7"/>
  <c r="AH30" i="8"/>
  <c r="AG30" i="8"/>
  <c r="AG37" i="8"/>
  <c r="AH37" i="8"/>
  <c r="AH46" i="5"/>
  <c r="AG14" i="8"/>
  <c r="AH14" i="8"/>
  <c r="AH10" i="5"/>
  <c r="AG10" i="5"/>
  <c r="AG22" i="8"/>
  <c r="AH22" i="8"/>
  <c r="AH32" i="5"/>
  <c r="AG32" i="5"/>
  <c r="AG35" i="7"/>
  <c r="AH39" i="5"/>
  <c r="AG42" i="7"/>
  <c r="AH49" i="5"/>
  <c r="AH20" i="5"/>
  <c r="AI33" i="14"/>
  <c r="AG43" i="4"/>
  <c r="AG34" i="4"/>
  <c r="AI26" i="14"/>
  <c r="AI35" i="14"/>
  <c r="AG49" i="4"/>
  <c r="AG41" i="4"/>
  <c r="AG32" i="4"/>
  <c r="AG33" i="4"/>
  <c r="AI32" i="14"/>
  <c r="AG48" i="4"/>
  <c r="AG40" i="4"/>
  <c r="AG29" i="4"/>
  <c r="AI37" i="14"/>
  <c r="AG47" i="4"/>
  <c r="AG39" i="4"/>
  <c r="AG27" i="4"/>
  <c r="AG42" i="4"/>
  <c r="AI24" i="14"/>
  <c r="AI34" i="14"/>
  <c r="AG46" i="4"/>
  <c r="AG37" i="4"/>
  <c r="AG26" i="4"/>
  <c r="AG9" i="4"/>
  <c r="AH9" i="14"/>
  <c r="AG9" i="14"/>
  <c r="AI9" i="14"/>
  <c r="AG24" i="4"/>
  <c r="AI27" i="14"/>
  <c r="AI30" i="14"/>
  <c r="AG45" i="4"/>
  <c r="AG36" i="4"/>
  <c r="AG30" i="4"/>
  <c r="AI36" i="14"/>
  <c r="AG44" i="4"/>
  <c r="AG35" i="4"/>
  <c r="B50" i="4"/>
  <c r="AH64" i="14"/>
  <c r="AH65" i="14"/>
  <c r="AH66" i="14"/>
  <c r="AH67" i="14"/>
  <c r="AH68" i="14"/>
  <c r="AI50" i="14"/>
  <c r="AI51" i="14"/>
  <c r="AI52" i="14"/>
  <c r="AI53" i="14"/>
  <c r="AI54" i="14"/>
  <c r="AI55" i="14"/>
  <c r="AI56" i="14"/>
  <c r="AI57" i="14"/>
  <c r="AI58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G68" i="14"/>
  <c r="AG70" i="14"/>
  <c r="AG50" i="14"/>
  <c r="AH71" i="14" l="1"/>
  <c r="AG71" i="14"/>
  <c r="AG65" i="14"/>
  <c r="AG64" i="14"/>
  <c r="AG63" i="14"/>
  <c r="AG62" i="14"/>
  <c r="AG61" i="14"/>
  <c r="AG59" i="14"/>
  <c r="AG58" i="14"/>
  <c r="AG54" i="14"/>
  <c r="AG53" i="14"/>
  <c r="AG52" i="14"/>
  <c r="AG51" i="14"/>
  <c r="AG69" i="14" l="1"/>
  <c r="AH69" i="14"/>
  <c r="AH70" i="14"/>
  <c r="AG49" i="14" l="1"/>
  <c r="AH30" i="9" l="1"/>
  <c r="AG30" i="9"/>
  <c r="AG30" i="15"/>
  <c r="AH7" i="6"/>
  <c r="AG13" i="7"/>
  <c r="AG21" i="7"/>
  <c r="AH6" i="15"/>
  <c r="AG6" i="15"/>
  <c r="AG8" i="12"/>
  <c r="AH8" i="12"/>
  <c r="AG15" i="14"/>
  <c r="AH15" i="14"/>
  <c r="AI15" i="14"/>
  <c r="AH16" i="12"/>
  <c r="AG23" i="7"/>
  <c r="AH49" i="14"/>
  <c r="AI49" i="14"/>
  <c r="AG48" i="15"/>
  <c r="AH48" i="15"/>
  <c r="AH46" i="12"/>
  <c r="AG46" i="12"/>
  <c r="AG27" i="15"/>
  <c r="AH27" i="15"/>
  <c r="AG27" i="12"/>
  <c r="AH27" i="12"/>
  <c r="AH35" i="14"/>
  <c r="AG44" i="14"/>
  <c r="AH44" i="14"/>
  <c r="AI44" i="14"/>
  <c r="AH16" i="14"/>
  <c r="AI16" i="14"/>
  <c r="AG16" i="14"/>
  <c r="AH11" i="6"/>
  <c r="AG15" i="15"/>
  <c r="AH15" i="15"/>
  <c r="AG20" i="7"/>
  <c r="AG49" i="15"/>
  <c r="AH49" i="15"/>
  <c r="AG47" i="12"/>
  <c r="AH47" i="12"/>
  <c r="AH46" i="8"/>
  <c r="AG46" i="8"/>
  <c r="AH45" i="6"/>
  <c r="AI22" i="14"/>
  <c r="AG22" i="14"/>
  <c r="AH22" i="14"/>
  <c r="AG26" i="15"/>
  <c r="AG26" i="12"/>
  <c r="AH26" i="12"/>
  <c r="AG34" i="14"/>
  <c r="AH34" i="14"/>
  <c r="AG43" i="14"/>
  <c r="AH43" i="14"/>
  <c r="AI43" i="14"/>
  <c r="AG44" i="15"/>
  <c r="AH44" i="15"/>
  <c r="AH17" i="15"/>
  <c r="AG17" i="15"/>
  <c r="AG18" i="12"/>
  <c r="AG7" i="14"/>
  <c r="AH7" i="14"/>
  <c r="AI7" i="14"/>
  <c r="AG7" i="15"/>
  <c r="AH7" i="15"/>
  <c r="AG8" i="8"/>
  <c r="AH8" i="8"/>
  <c r="AH10" i="6"/>
  <c r="AG13" i="14"/>
  <c r="AH13" i="14"/>
  <c r="AI13" i="14"/>
  <c r="AH14" i="12"/>
  <c r="AG48" i="12"/>
  <c r="AH48" i="12"/>
  <c r="AG47" i="8"/>
  <c r="AH47" i="8"/>
  <c r="AG46" i="7"/>
  <c r="AG21" i="14"/>
  <c r="AH21" i="14"/>
  <c r="AI21" i="14"/>
  <c r="AH22" i="15"/>
  <c r="AG22" i="15"/>
  <c r="AG25" i="12"/>
  <c r="AH25" i="12"/>
  <c r="AG33" i="14"/>
  <c r="AH33" i="14"/>
  <c r="AG34" i="12"/>
  <c r="AH34" i="12"/>
  <c r="AG42" i="14"/>
  <c r="AH42" i="14"/>
  <c r="AI42" i="14"/>
  <c r="AH43" i="15"/>
  <c r="AG43" i="15"/>
  <c r="AG43" i="12"/>
  <c r="AG43" i="6"/>
  <c r="AH43" i="6"/>
  <c r="AG7" i="12"/>
  <c r="AH7" i="12"/>
  <c r="AG6" i="8"/>
  <c r="AH6" i="8"/>
  <c r="AG8" i="7"/>
  <c r="AH9" i="6"/>
  <c r="AI11" i="14"/>
  <c r="AG11" i="14"/>
  <c r="AH11" i="14"/>
  <c r="AH13" i="15"/>
  <c r="AG13" i="15"/>
  <c r="AG17" i="7"/>
  <c r="AH23" i="14"/>
  <c r="AG23" i="14"/>
  <c r="AI23" i="14"/>
  <c r="AG48" i="8"/>
  <c r="AH48" i="8"/>
  <c r="AG47" i="7"/>
  <c r="AH46" i="6"/>
  <c r="AG21" i="15"/>
  <c r="AH21" i="15"/>
  <c r="AG21" i="12"/>
  <c r="AH21" i="12"/>
  <c r="AG28" i="7"/>
  <c r="AG32" i="14"/>
  <c r="AH32" i="14"/>
  <c r="AG33" i="12"/>
  <c r="AH33" i="12"/>
  <c r="AH41" i="14"/>
  <c r="AI41" i="14"/>
  <c r="AG41" i="14"/>
  <c r="AH42" i="15"/>
  <c r="AG42" i="15"/>
  <c r="AG42" i="12"/>
  <c r="AG6" i="14"/>
  <c r="AH6" i="14"/>
  <c r="AI6" i="14"/>
  <c r="AG6" i="7"/>
  <c r="AH8" i="6"/>
  <c r="AG10" i="14"/>
  <c r="AH10" i="14"/>
  <c r="AI10" i="14"/>
  <c r="AH11" i="15"/>
  <c r="AG11" i="15"/>
  <c r="AH13" i="12"/>
  <c r="AG16" i="7"/>
  <c r="AG20" i="14"/>
  <c r="AH20" i="14"/>
  <c r="AI20" i="14"/>
  <c r="AG23" i="15"/>
  <c r="AH23" i="15"/>
  <c r="AG49" i="8"/>
  <c r="AH49" i="8"/>
  <c r="AH47" i="6"/>
  <c r="AI46" i="14"/>
  <c r="AG46" i="14"/>
  <c r="AH46" i="14"/>
  <c r="AG20" i="12"/>
  <c r="AH20" i="12"/>
  <c r="AG27" i="7"/>
  <c r="AH32" i="12"/>
  <c r="AG32" i="12"/>
  <c r="AH40" i="14"/>
  <c r="AI40" i="14"/>
  <c r="AG40" i="14"/>
  <c r="AH41" i="15"/>
  <c r="AG41" i="15"/>
  <c r="AG41" i="12"/>
  <c r="AG44" i="8"/>
  <c r="AH44" i="8"/>
  <c r="AG8" i="15"/>
  <c r="AH8" i="15"/>
  <c r="AG48" i="14"/>
  <c r="AH48" i="14"/>
  <c r="AI48" i="14"/>
  <c r="AH7" i="8"/>
  <c r="AG7" i="8"/>
  <c r="AH6" i="6"/>
  <c r="AG10" i="15"/>
  <c r="AH10" i="15"/>
  <c r="AH11" i="12"/>
  <c r="AG15" i="7"/>
  <c r="AG19" i="14"/>
  <c r="AH19" i="14"/>
  <c r="AI19" i="14"/>
  <c r="AH20" i="15"/>
  <c r="AG20" i="15"/>
  <c r="AG22" i="12"/>
  <c r="AH22" i="12"/>
  <c r="AG49" i="7"/>
  <c r="AG48" i="6"/>
  <c r="AH48" i="6"/>
  <c r="AH46" i="15"/>
  <c r="AG46" i="15"/>
  <c r="AG39" i="14"/>
  <c r="AH39" i="14"/>
  <c r="AI39" i="14"/>
  <c r="AG40" i="15"/>
  <c r="AH40" i="15"/>
  <c r="AG40" i="12"/>
  <c r="AG43" i="8"/>
  <c r="AG44" i="7"/>
  <c r="AG47" i="15"/>
  <c r="AH47" i="15"/>
  <c r="AG7" i="7"/>
  <c r="AG8" i="14"/>
  <c r="AH8" i="14"/>
  <c r="AI8" i="14"/>
  <c r="AH10" i="12"/>
  <c r="AG17" i="14"/>
  <c r="AH17" i="14"/>
  <c r="AI17" i="14"/>
  <c r="AG19" i="15"/>
  <c r="AH19" i="15"/>
  <c r="AG19" i="12"/>
  <c r="AH19" i="12"/>
  <c r="AH49" i="6"/>
  <c r="AH47" i="14"/>
  <c r="AG47" i="14"/>
  <c r="AI47" i="14"/>
  <c r="AG22" i="7"/>
  <c r="AG39" i="15"/>
  <c r="AH39" i="15"/>
  <c r="AG42" i="8"/>
  <c r="AH44" i="6"/>
  <c r="AG7" i="9"/>
  <c r="AH7" i="9"/>
  <c r="AG8" i="6"/>
  <c r="AG6" i="9"/>
  <c r="AH6" i="9"/>
  <c r="AG6" i="6"/>
  <c r="AG11" i="9"/>
  <c r="AG28" i="9"/>
  <c r="AH28" i="9"/>
  <c r="AG7" i="6"/>
  <c r="AG10" i="9"/>
  <c r="AG27" i="9"/>
  <c r="AH27" i="9"/>
  <c r="AH49" i="9"/>
  <c r="AG46" i="6"/>
  <c r="AG26" i="9"/>
  <c r="AH26" i="9"/>
  <c r="AG49" i="6"/>
  <c r="AG8" i="9"/>
  <c r="AH8" i="9"/>
  <c r="AG47" i="6"/>
  <c r="AG44" i="6"/>
  <c r="AG20" i="4"/>
  <c r="B50" i="15"/>
  <c r="AG7" i="4"/>
  <c r="AG13" i="4"/>
  <c r="AG20" i="5"/>
  <c r="AG23" i="4"/>
  <c r="AG47" i="5"/>
  <c r="AG11" i="4"/>
  <c r="AG49" i="5"/>
  <c r="AG34" i="5"/>
  <c r="AG42" i="5"/>
  <c r="AG10" i="4"/>
  <c r="AG22" i="5"/>
  <c r="AG41" i="5"/>
  <c r="AG8" i="5"/>
  <c r="AG17" i="4"/>
  <c r="AG21" i="5"/>
  <c r="AG22" i="4"/>
  <c r="AG40" i="5"/>
  <c r="AG6" i="5"/>
  <c r="AG8" i="4"/>
  <c r="AG16" i="4"/>
  <c r="AG21" i="4"/>
  <c r="AG39" i="5"/>
  <c r="AG48" i="5"/>
  <c r="AG6" i="4"/>
  <c r="AG15" i="4"/>
  <c r="AG35" i="5"/>
  <c r="AG7" i="5"/>
  <c r="AG23" i="5"/>
  <c r="AG46" i="5"/>
  <c r="AG44" i="5"/>
  <c r="AG43" i="5"/>
  <c r="AG5" i="7" l="1"/>
  <c r="AH5" i="8"/>
  <c r="AG5" i="9"/>
  <c r="AG5" i="12"/>
  <c r="AG49" i="12" s="1"/>
  <c r="AG5" i="15"/>
  <c r="AG50" i="15" s="1"/>
  <c r="AH5" i="5"/>
  <c r="AG5" i="6"/>
  <c r="AG50" i="6" s="1"/>
  <c r="AG5" i="8"/>
  <c r="AG50" i="8" s="1"/>
  <c r="AH5" i="9"/>
  <c r="AH5" i="12"/>
  <c r="AH5" i="15"/>
  <c r="AG5" i="14"/>
  <c r="AH5" i="6"/>
  <c r="AG5" i="5"/>
  <c r="AG50" i="5" s="1"/>
  <c r="AH5" i="14"/>
  <c r="AI5" i="14"/>
  <c r="AG5" i="4" l="1"/>
  <c r="AF50" i="4" l="1"/>
  <c r="AE50" i="6"/>
  <c r="AF50" i="15"/>
  <c r="AE50" i="5"/>
  <c r="AF50" i="9"/>
  <c r="AF50" i="8"/>
  <c r="AF49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6" l="1"/>
  <c r="AG50" i="7"/>
  <c r="AH50" i="8"/>
  <c r="AG50" i="9"/>
  <c r="AH50" i="15"/>
  <c r="AH49" i="12"/>
  <c r="AH50" i="9"/>
  <c r="AH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G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<sst xmlns="http://schemas.openxmlformats.org/spreadsheetml/2006/main" count="2010" uniqueCount="239">
  <si>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</si>
  <si>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</si>
  <si>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</si>
  <si>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</si>
  <si>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</si>
  <si>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</si>
  <si>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</si>
  <si>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</si>
  <si>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</si>
  <si>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</si>
  <si>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</si>
  <si>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</si>
  <si>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</si>
  <si>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</si>
  <si>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</si>
  <si>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</si>
  <si>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</si>
  <si>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</si>
  <si>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</si>
  <si>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</si>
  <si>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</si>
  <si>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</si>
  <si>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</si>
  <si>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</si>
  <si>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</si>
  <si>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</si>
  <si>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</si>
  <si>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</si>
  <si>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</si>
  <si>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</si>
  <si>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</si>
  <si>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</si>
  <si>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</si>
  <si>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</si>
  <si>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</si>
  <si>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</si>
  <si>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</si>
  <si>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</si>
  <si>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</si>
  <si>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</si>
  <si>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</si>
  <si>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</si>
  <si>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</si>
  <si>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</si>
  <si>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</si>
  <si>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</si>
  <si>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</si>
  <si>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</si>
  <si>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</si>
  <si>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</si>
  <si>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</si>
  <si>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</si>
  <si>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</si>
  <si>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</si>
  <si>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</si>
  <si>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</si>
  <si>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</si>
  <si>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</si>
  <si>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</si>
  <si>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</si>
  <si>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</si>
  <si>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</si>
  <si>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</si>
  <si>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</si>
  <si>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</si>
  <si>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</si>
  <si>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</si>
  <si>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</si>
  <si>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</si>
  <si>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</si>
  <si>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</si>
  <si>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</si>
  <si>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</si>
  <si>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</si>
  <si>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</si>
  <si>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</si>
  <si>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</si>
  <si>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</si>
  <si>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</si>
  <si>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</si>
  <si>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</si>
  <si>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</si>
  <si>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</si>
  <si>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</si>
  <si>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</si>
  <si>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</si>
  <si>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</si>
  <si>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</si>
  <si>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</si>
  <si>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</si>
  <si>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</si>
  <si>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</si>
  <si>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</si>
  <si>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</si>
  <si>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</si>
  <si>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</si>
  <si>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</si>
  <si>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</si>
  <si>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</si>
  <si>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</si>
  <si>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</si>
  <si>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</si>
  <si>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</si>
  <si>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</si>
  <si>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</si>
  <si>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</si>
  <si>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</si>
  <si>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</si>
  <si>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</si>
  <si>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</si>
  <si>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</si>
  <si>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</si>
  <si>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</si>
  <si>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</si>
  <si>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</si>
  <si>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</si>
  <si>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</si>
  <si>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</si>
  <si>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</si>
  <si>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</si>
  <si>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</si>
  <si>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</si>
  <si>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</si>
  <si>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</si>
  <si>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</si>
  <si>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</si>
  <si>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</si>
  <si>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</si>
  <si>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</si>
  <si>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</si>
  <si>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</si>
  <si>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</si>
  <si>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</si>
  <si>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</si>
  <si>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</si>
  <si>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</si>
  <si>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</si>
  <si>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</si>
  <si>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</si>
  <si>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</si>
  <si>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</si>
  <si>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</si>
  <si>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</si>
  <si>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</si>
  <si>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</si>
  <si>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</si>
  <si>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</si>
  <si>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</si>
  <si>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</si>
  <si>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</si>
  <si>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</si>
  <si>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</si>
  <si>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</si>
  <si>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</si>
  <si>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</si>
  <si>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</si>
  <si>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</si>
  <si>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</si>
  <si>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</si>
  <si>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</si>
  <si>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</si>
  <si>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</si>
  <si>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</si>
  <si>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</si>
  <si>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</si>
  <si>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</si>
  <si>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</si>
  <si>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</si>
  <si>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</si>
  <si>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</si>
  <si>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</si>
  <si>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</si>
  <si>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</si>
  <si>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</si>
  <si>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</si>
  <si>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</si>
  <si>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</si>
  <si>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</si>
  <si>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</si>
  <si>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</si>
  <si>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</si>
  <si>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</si>
  <si>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</si>
  <si>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</si>
  <si>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</si>
  <si>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</si>
  <si>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</si>
  <si>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</si>
  <si>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</si>
  <si>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</si>
  <si>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</si>
  <si>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</si>
  <si>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</si>
  <si>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</si>
  <si>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</si>
  <si>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</si>
  <si>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</si>
  <si>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</si>
  <si>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</si>
  <si>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</si>
  <si>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</si>
  <si>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</si>
  <si>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</si>
  <si>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</si>
  <si>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</si>
  <si>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</si>
  <si>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</si>
  <si>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</si>
  <si>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</si>
  <si>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</si>
  <si>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</si>
  <si>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</si>
  <si>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</si>
  <si>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</si>
  <si>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</si>
  <si>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</si>
  <si>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</si>
  <si>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</si>
  <si>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</si>
  <si>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</si>
  <si>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</si>
  <si>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</si>
  <si>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</si>
  <si>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</si>
  <si>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</si>
  <si>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</si>
  <si>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</si>
  <si>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</si>
  <si>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Dois Irmãos do Burití</t>
  </si>
  <si>
    <t>Itaquiraí</t>
  </si>
  <si>
    <t>Mundo Novo</t>
  </si>
  <si>
    <t>Rio Verde de Mato Grosso</t>
  </si>
  <si>
    <t>Rochedo</t>
  </si>
  <si>
    <t>Tres Lagoas (São Carlos)</t>
  </si>
  <si>
    <t>Nova Alvorada do Sul</t>
  </si>
  <si>
    <t>Nhumirim - Nhecolândia</t>
  </si>
  <si>
    <t>Maio/2024</t>
  </si>
  <si>
    <t>Corumbá (Cravo Vermelho)</t>
  </si>
  <si>
    <t>Corumbá (Fortaleza)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</si>
</sst>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32</xdr:col>
      <xdr:colOff>17305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430055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30</xdr:col>
      <xdr:colOff>112555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72</xdr:row>
      <xdr:rowOff>84667</xdr:rowOff>
    </xdr:from>
    <xdr:to>
      <xdr:col>33</xdr:col>
      <xdr:colOff>313638</xdr:colOff>
      <xdr:row>78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27.604166666666668</v>
          </cell>
          <cell r="C5">
            <v>36.1</v>
          </cell>
          <cell r="D5">
            <v>21.5</v>
          </cell>
          <cell r="E5">
            <v>72.291666666666671</v>
          </cell>
          <cell r="F5">
            <v>100</v>
          </cell>
          <cell r="G5">
            <v>33</v>
          </cell>
          <cell r="H5">
            <v>11.88</v>
          </cell>
          <cell r="J5">
            <v>25.2</v>
          </cell>
          <cell r="K5">
            <v>0</v>
          </cell>
        </row>
        <row r="6">
          <cell r="B6">
            <v>27.270833333333332</v>
          </cell>
          <cell r="C6">
            <v>36.1</v>
          </cell>
          <cell r="D6">
            <v>20.8</v>
          </cell>
          <cell r="E6">
            <v>69.916666666666671</v>
          </cell>
          <cell r="F6">
            <v>99</v>
          </cell>
          <cell r="G6">
            <v>29</v>
          </cell>
          <cell r="H6">
            <v>10.8</v>
          </cell>
          <cell r="J6">
            <v>30.6</v>
          </cell>
          <cell r="K6">
            <v>0</v>
          </cell>
        </row>
        <row r="7">
          <cell r="B7">
            <v>26.424999999999997</v>
          </cell>
          <cell r="C7">
            <v>36</v>
          </cell>
          <cell r="D7">
            <v>20.8</v>
          </cell>
          <cell r="E7">
            <v>74.708333333333329</v>
          </cell>
          <cell r="F7">
            <v>98</v>
          </cell>
          <cell r="G7">
            <v>32</v>
          </cell>
          <cell r="H7">
            <v>12.96</v>
          </cell>
          <cell r="J7">
            <v>28.08</v>
          </cell>
          <cell r="K7">
            <v>0</v>
          </cell>
        </row>
        <row r="8">
          <cell r="B8">
            <v>27.116666666666671</v>
          </cell>
          <cell r="C8">
            <v>37</v>
          </cell>
          <cell r="D8">
            <v>20</v>
          </cell>
          <cell r="E8">
            <v>70.791666666666671</v>
          </cell>
          <cell r="F8">
            <v>99</v>
          </cell>
          <cell r="G8">
            <v>26</v>
          </cell>
          <cell r="H8">
            <v>10.08</v>
          </cell>
          <cell r="J8">
            <v>25.92</v>
          </cell>
          <cell r="K8">
            <v>0</v>
          </cell>
        </row>
        <row r="9">
          <cell r="B9">
            <v>26.237500000000001</v>
          </cell>
          <cell r="C9">
            <v>36</v>
          </cell>
          <cell r="D9">
            <v>18.899999999999999</v>
          </cell>
          <cell r="E9">
            <v>69.208333333333329</v>
          </cell>
          <cell r="F9">
            <v>100</v>
          </cell>
          <cell r="G9">
            <v>25</v>
          </cell>
          <cell r="H9">
            <v>13.32</v>
          </cell>
          <cell r="J9">
            <v>30.6</v>
          </cell>
          <cell r="K9">
            <v>0</v>
          </cell>
        </row>
        <row r="10">
          <cell r="B10">
            <v>25.137499999999999</v>
          </cell>
          <cell r="C10">
            <v>35.4</v>
          </cell>
          <cell r="D10">
            <v>16.600000000000001</v>
          </cell>
          <cell r="E10">
            <v>68.541666666666671</v>
          </cell>
          <cell r="F10">
            <v>100</v>
          </cell>
          <cell r="G10">
            <v>32</v>
          </cell>
          <cell r="H10">
            <v>14.04</v>
          </cell>
          <cell r="J10">
            <v>36.36</v>
          </cell>
          <cell r="K10">
            <v>0</v>
          </cell>
        </row>
        <row r="11">
          <cell r="B11">
            <v>26.404166666666665</v>
          </cell>
          <cell r="C11">
            <v>35.9</v>
          </cell>
          <cell r="D11">
            <v>18.2</v>
          </cell>
          <cell r="E11">
            <v>69.25</v>
          </cell>
          <cell r="F11">
            <v>100</v>
          </cell>
          <cell r="G11">
            <v>34</v>
          </cell>
          <cell r="H11">
            <v>10.08</v>
          </cell>
          <cell r="J11">
            <v>26.64</v>
          </cell>
          <cell r="K11">
            <v>0</v>
          </cell>
        </row>
        <row r="12">
          <cell r="B12">
            <v>27.833333333333329</v>
          </cell>
          <cell r="C12">
            <v>36.200000000000003</v>
          </cell>
          <cell r="D12">
            <v>22</v>
          </cell>
          <cell r="E12">
            <v>62.166666666666664</v>
          </cell>
          <cell r="F12">
            <v>87</v>
          </cell>
          <cell r="G12">
            <v>31</v>
          </cell>
          <cell r="H12">
            <v>15.48</v>
          </cell>
          <cell r="J12">
            <v>31.680000000000003</v>
          </cell>
          <cell r="K12">
            <v>0</v>
          </cell>
        </row>
        <row r="13">
          <cell r="B13">
            <v>26.241666666666671</v>
          </cell>
          <cell r="C13">
            <v>36.299999999999997</v>
          </cell>
          <cell r="D13">
            <v>18.600000000000001</v>
          </cell>
          <cell r="E13">
            <v>71.916666666666671</v>
          </cell>
          <cell r="F13">
            <v>100</v>
          </cell>
          <cell r="G13">
            <v>29</v>
          </cell>
          <cell r="H13">
            <v>6.48</v>
          </cell>
          <cell r="J13">
            <v>19.079999999999998</v>
          </cell>
          <cell r="K13">
            <v>0</v>
          </cell>
        </row>
        <row r="14">
          <cell r="B14">
            <v>26.037499999999998</v>
          </cell>
          <cell r="C14">
            <v>35.5</v>
          </cell>
          <cell r="D14">
            <v>18.2</v>
          </cell>
          <cell r="E14">
            <v>68.833333333333329</v>
          </cell>
          <cell r="F14">
            <v>100</v>
          </cell>
          <cell r="G14">
            <v>29</v>
          </cell>
          <cell r="H14">
            <v>12.6</v>
          </cell>
          <cell r="J14">
            <v>29.16</v>
          </cell>
          <cell r="K14">
            <v>0</v>
          </cell>
        </row>
        <row r="15">
          <cell r="B15">
            <v>25.062499999999996</v>
          </cell>
          <cell r="C15">
            <v>35.1</v>
          </cell>
          <cell r="D15">
            <v>17.7</v>
          </cell>
          <cell r="E15">
            <v>69.791666666666671</v>
          </cell>
          <cell r="F15">
            <v>99</v>
          </cell>
          <cell r="G15">
            <v>24</v>
          </cell>
          <cell r="H15">
            <v>6.48</v>
          </cell>
          <cell r="J15">
            <v>27.36</v>
          </cell>
          <cell r="K15">
            <v>0</v>
          </cell>
        </row>
        <row r="16">
          <cell r="B16">
            <v>25.104166666666668</v>
          </cell>
          <cell r="C16">
            <v>35.4</v>
          </cell>
          <cell r="D16">
            <v>17.399999999999999</v>
          </cell>
          <cell r="E16">
            <v>67.291666666666671</v>
          </cell>
          <cell r="F16">
            <v>100</v>
          </cell>
          <cell r="G16">
            <v>23</v>
          </cell>
          <cell r="H16">
            <v>9.7200000000000006</v>
          </cell>
          <cell r="J16">
            <v>25.2</v>
          </cell>
          <cell r="K16">
            <v>0</v>
          </cell>
        </row>
        <row r="17">
          <cell r="B17">
            <v>24.725000000000005</v>
          </cell>
          <cell r="C17">
            <v>35.700000000000003</v>
          </cell>
          <cell r="D17">
            <v>16.399999999999999</v>
          </cell>
          <cell r="E17">
            <v>69.208333333333329</v>
          </cell>
          <cell r="F17">
            <v>97</v>
          </cell>
          <cell r="G17">
            <v>29</v>
          </cell>
          <cell r="H17">
            <v>10.8</v>
          </cell>
          <cell r="J17">
            <v>29.16</v>
          </cell>
          <cell r="K17">
            <v>0</v>
          </cell>
        </row>
        <row r="18">
          <cell r="B18">
            <v>23.966666666666665</v>
          </cell>
          <cell r="C18">
            <v>28.9</v>
          </cell>
          <cell r="D18">
            <v>19.399999999999999</v>
          </cell>
          <cell r="E18">
            <v>70.208333333333329</v>
          </cell>
          <cell r="F18">
            <v>89</v>
          </cell>
          <cell r="G18">
            <v>48</v>
          </cell>
          <cell r="H18">
            <v>9.7200000000000006</v>
          </cell>
          <cell r="J18">
            <v>21.6</v>
          </cell>
          <cell r="K18">
            <v>0</v>
          </cell>
        </row>
        <row r="19">
          <cell r="B19">
            <v>21.600000000000005</v>
          </cell>
          <cell r="C19">
            <v>29.4</v>
          </cell>
          <cell r="D19">
            <v>16.3</v>
          </cell>
          <cell r="E19">
            <v>73.125</v>
          </cell>
          <cell r="F19">
            <v>94</v>
          </cell>
          <cell r="G19">
            <v>46</v>
          </cell>
          <cell r="H19">
            <v>6.84</v>
          </cell>
          <cell r="J19">
            <v>17.64</v>
          </cell>
          <cell r="K19">
            <v>0</v>
          </cell>
        </row>
        <row r="20">
          <cell r="B20">
            <v>23.399999999999995</v>
          </cell>
          <cell r="C20">
            <v>35.200000000000003</v>
          </cell>
          <cell r="D20">
            <v>15.5</v>
          </cell>
          <cell r="E20">
            <v>71.150000000000006</v>
          </cell>
          <cell r="F20">
            <v>100</v>
          </cell>
          <cell r="G20">
            <v>30</v>
          </cell>
          <cell r="H20">
            <v>11.16</v>
          </cell>
          <cell r="J20">
            <v>27.36</v>
          </cell>
          <cell r="K20">
            <v>0</v>
          </cell>
        </row>
        <row r="21">
          <cell r="B21">
            <v>26.229166666666668</v>
          </cell>
          <cell r="C21">
            <v>36.700000000000003</v>
          </cell>
          <cell r="D21">
            <v>19.399999999999999</v>
          </cell>
          <cell r="E21">
            <v>69</v>
          </cell>
          <cell r="F21">
            <v>98</v>
          </cell>
          <cell r="G21">
            <v>26</v>
          </cell>
          <cell r="H21">
            <v>10.08</v>
          </cell>
          <cell r="J21">
            <v>25.56</v>
          </cell>
          <cell r="K21">
            <v>0</v>
          </cell>
        </row>
        <row r="22">
          <cell r="B22">
            <v>26.279166666666669</v>
          </cell>
          <cell r="C22">
            <v>34.4</v>
          </cell>
          <cell r="D22">
            <v>20.8</v>
          </cell>
          <cell r="E22">
            <v>75.125</v>
          </cell>
          <cell r="F22">
            <v>99</v>
          </cell>
          <cell r="G22">
            <v>40</v>
          </cell>
          <cell r="H22">
            <v>5.7600000000000007</v>
          </cell>
          <cell r="J22">
            <v>19.079999999999998</v>
          </cell>
          <cell r="K22">
            <v>0</v>
          </cell>
        </row>
        <row r="23">
          <cell r="B23">
            <v>22.795833333333338</v>
          </cell>
          <cell r="C23">
            <v>27.3</v>
          </cell>
          <cell r="D23">
            <v>18.600000000000001</v>
          </cell>
          <cell r="E23">
            <v>79.416666666666671</v>
          </cell>
          <cell r="F23">
            <v>98</v>
          </cell>
          <cell r="G23">
            <v>58</v>
          </cell>
          <cell r="H23">
            <v>9</v>
          </cell>
          <cell r="J23">
            <v>28.44</v>
          </cell>
          <cell r="K23">
            <v>10</v>
          </cell>
        </row>
        <row r="24">
          <cell r="B24">
            <v>21.329166666666669</v>
          </cell>
          <cell r="C24">
            <v>28.5</v>
          </cell>
          <cell r="D24">
            <v>16.899999999999999</v>
          </cell>
          <cell r="E24">
            <v>73.75</v>
          </cell>
          <cell r="F24">
            <v>89</v>
          </cell>
          <cell r="G24">
            <v>50</v>
          </cell>
          <cell r="H24">
            <v>6.12</v>
          </cell>
          <cell r="J24">
            <v>20.16</v>
          </cell>
          <cell r="K24">
            <v>0</v>
          </cell>
        </row>
        <row r="25">
          <cell r="B25">
            <v>23.462499999999995</v>
          </cell>
          <cell r="C25">
            <v>35.1</v>
          </cell>
          <cell r="D25">
            <v>15.5</v>
          </cell>
          <cell r="E25">
            <v>68.21052631578948</v>
          </cell>
          <cell r="F25">
            <v>100</v>
          </cell>
          <cell r="G25">
            <v>26</v>
          </cell>
          <cell r="H25">
            <v>11.16</v>
          </cell>
          <cell r="J25">
            <v>36.72</v>
          </cell>
          <cell r="K25">
            <v>0</v>
          </cell>
        </row>
        <row r="26">
          <cell r="B26">
            <v>25.75</v>
          </cell>
          <cell r="C26">
            <v>36.799999999999997</v>
          </cell>
          <cell r="D26">
            <v>18.100000000000001</v>
          </cell>
          <cell r="E26">
            <v>66.625</v>
          </cell>
          <cell r="F26">
            <v>98</v>
          </cell>
          <cell r="G26">
            <v>28</v>
          </cell>
          <cell r="H26">
            <v>10.8</v>
          </cell>
          <cell r="J26">
            <v>31.680000000000003</v>
          </cell>
          <cell r="K26">
            <v>0</v>
          </cell>
        </row>
        <row r="27">
          <cell r="B27">
            <v>26.016666666666666</v>
          </cell>
          <cell r="C27">
            <v>35.5</v>
          </cell>
          <cell r="D27">
            <v>17.899999999999999</v>
          </cell>
          <cell r="E27">
            <v>63.375</v>
          </cell>
          <cell r="F27">
            <v>98</v>
          </cell>
          <cell r="G27">
            <v>29</v>
          </cell>
          <cell r="H27">
            <v>11.879999999999999</v>
          </cell>
          <cell r="J27">
            <v>30.240000000000002</v>
          </cell>
          <cell r="K27">
            <v>0</v>
          </cell>
        </row>
        <row r="28">
          <cell r="B28">
            <v>21.441666666666674</v>
          </cell>
          <cell r="C28">
            <v>26.3</v>
          </cell>
          <cell r="D28">
            <v>18.8</v>
          </cell>
          <cell r="E28">
            <v>87.041666666666671</v>
          </cell>
          <cell r="F28">
            <v>100</v>
          </cell>
          <cell r="G28">
            <v>60</v>
          </cell>
          <cell r="H28">
            <v>11.16</v>
          </cell>
          <cell r="J28">
            <v>27.36</v>
          </cell>
          <cell r="K28">
            <v>7.4</v>
          </cell>
        </row>
        <row r="29">
          <cell r="B29">
            <v>18.087499999999999</v>
          </cell>
          <cell r="C29">
            <v>20.2</v>
          </cell>
          <cell r="D29">
            <v>15.7</v>
          </cell>
          <cell r="E29">
            <v>83.333333333333329</v>
          </cell>
          <cell r="F29">
            <v>93</v>
          </cell>
          <cell r="G29">
            <v>67</v>
          </cell>
          <cell r="H29">
            <v>7.5600000000000005</v>
          </cell>
          <cell r="J29">
            <v>25.56</v>
          </cell>
          <cell r="K29">
            <v>0.6</v>
          </cell>
        </row>
        <row r="30">
          <cell r="B30">
            <v>16.2</v>
          </cell>
          <cell r="C30">
            <v>19.399999999999999</v>
          </cell>
          <cell r="D30">
            <v>14.2</v>
          </cell>
          <cell r="E30">
            <v>88.695652173913047</v>
          </cell>
          <cell r="F30">
            <v>96</v>
          </cell>
          <cell r="G30">
            <v>76</v>
          </cell>
          <cell r="H30">
            <v>5.04</v>
          </cell>
          <cell r="J30">
            <v>14.4</v>
          </cell>
          <cell r="K30">
            <v>0.4</v>
          </cell>
        </row>
        <row r="31">
          <cell r="B31">
            <v>17.404166666666665</v>
          </cell>
          <cell r="C31">
            <v>20.7</v>
          </cell>
          <cell r="D31">
            <v>15.9</v>
          </cell>
          <cell r="E31">
            <v>93.416666666666671</v>
          </cell>
          <cell r="F31">
            <v>100</v>
          </cell>
          <cell r="G31">
            <v>79</v>
          </cell>
          <cell r="H31">
            <v>6.84</v>
          </cell>
          <cell r="J31">
            <v>18</v>
          </cell>
          <cell r="K31">
            <v>0</v>
          </cell>
        </row>
        <row r="32">
          <cell r="B32">
            <v>14.195833333333333</v>
          </cell>
          <cell r="C32">
            <v>17.8</v>
          </cell>
          <cell r="D32">
            <v>12.2</v>
          </cell>
          <cell r="E32">
            <v>81.5</v>
          </cell>
          <cell r="F32">
            <v>95</v>
          </cell>
          <cell r="G32">
            <v>62</v>
          </cell>
          <cell r="H32">
            <v>8.64</v>
          </cell>
          <cell r="J32">
            <v>22.68</v>
          </cell>
          <cell r="K32">
            <v>0</v>
          </cell>
        </row>
        <row r="33">
          <cell r="B33">
            <v>13.625</v>
          </cell>
          <cell r="C33">
            <v>23</v>
          </cell>
          <cell r="D33">
            <v>7.5</v>
          </cell>
          <cell r="E33">
            <v>71.111111111111114</v>
          </cell>
          <cell r="F33">
            <v>100</v>
          </cell>
          <cell r="G33">
            <v>37</v>
          </cell>
          <cell r="H33">
            <v>3.9600000000000004</v>
          </cell>
          <cell r="J33">
            <v>16.559999999999999</v>
          </cell>
          <cell r="K33">
            <v>0.2</v>
          </cell>
        </row>
        <row r="34">
          <cell r="B34">
            <v>15.625000000000002</v>
          </cell>
          <cell r="C34">
            <v>27.4</v>
          </cell>
          <cell r="D34">
            <v>7.2</v>
          </cell>
          <cell r="E34">
            <v>72.095238095238102</v>
          </cell>
          <cell r="F34">
            <v>100</v>
          </cell>
          <cell r="G34">
            <v>32</v>
          </cell>
          <cell r="H34">
            <v>5.7600000000000007</v>
          </cell>
          <cell r="J34">
            <v>16.559999999999999</v>
          </cell>
          <cell r="K34">
            <v>0</v>
          </cell>
        </row>
        <row r="35">
          <cell r="B35">
            <v>17.024999999999999</v>
          </cell>
          <cell r="C35">
            <v>28.8</v>
          </cell>
          <cell r="D35">
            <v>8.4</v>
          </cell>
          <cell r="E35">
            <v>73.458333333333329</v>
          </cell>
          <cell r="F35">
            <v>100</v>
          </cell>
          <cell r="G35">
            <v>29</v>
          </cell>
          <cell r="H35">
            <v>9.7200000000000006</v>
          </cell>
          <cell r="J35">
            <v>25.56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28.245833333333334</v>
          </cell>
          <cell r="C5">
            <v>34.200000000000003</v>
          </cell>
          <cell r="D5">
            <v>22.5</v>
          </cell>
          <cell r="E5">
            <v>67.666666666666671</v>
          </cell>
          <cell r="F5">
            <v>92</v>
          </cell>
          <cell r="G5">
            <v>48</v>
          </cell>
          <cell r="H5">
            <v>18.720000000000002</v>
          </cell>
          <cell r="J5">
            <v>41.04</v>
          </cell>
          <cell r="K5">
            <v>0</v>
          </cell>
        </row>
        <row r="6">
          <cell r="B6">
            <v>28.079166666666662</v>
          </cell>
          <cell r="C6">
            <v>34.299999999999997</v>
          </cell>
          <cell r="D6">
            <v>23</v>
          </cell>
          <cell r="E6">
            <v>67.333333333333329</v>
          </cell>
          <cell r="F6">
            <v>89</v>
          </cell>
          <cell r="G6">
            <v>43</v>
          </cell>
          <cell r="H6">
            <v>17.64</v>
          </cell>
          <cell r="J6">
            <v>41.04</v>
          </cell>
          <cell r="K6">
            <v>0</v>
          </cell>
        </row>
        <row r="7">
          <cell r="B7">
            <v>27.379166666666663</v>
          </cell>
          <cell r="C7">
            <v>32.299999999999997</v>
          </cell>
          <cell r="D7">
            <v>23.8</v>
          </cell>
          <cell r="E7">
            <v>67.625</v>
          </cell>
          <cell r="F7">
            <v>82</v>
          </cell>
          <cell r="G7">
            <v>51</v>
          </cell>
          <cell r="H7">
            <v>15.840000000000002</v>
          </cell>
          <cell r="J7">
            <v>37.080000000000005</v>
          </cell>
          <cell r="K7">
            <v>0</v>
          </cell>
        </row>
        <row r="8">
          <cell r="B8">
            <v>27.216666666666669</v>
          </cell>
          <cell r="C8">
            <v>33.799999999999997</v>
          </cell>
          <cell r="D8">
            <v>20.9</v>
          </cell>
          <cell r="E8">
            <v>68.708333333333329</v>
          </cell>
          <cell r="F8">
            <v>100</v>
          </cell>
          <cell r="G8">
            <v>37</v>
          </cell>
          <cell r="H8">
            <v>18.36</v>
          </cell>
          <cell r="J8">
            <v>38.880000000000003</v>
          </cell>
          <cell r="K8">
            <v>0</v>
          </cell>
        </row>
        <row r="9">
          <cell r="B9">
            <v>27.537500000000005</v>
          </cell>
          <cell r="C9">
            <v>34.799999999999997</v>
          </cell>
          <cell r="D9">
            <v>23</v>
          </cell>
          <cell r="E9">
            <v>57.833333333333336</v>
          </cell>
          <cell r="F9">
            <v>78</v>
          </cell>
          <cell r="G9">
            <v>37</v>
          </cell>
          <cell r="H9">
            <v>19.079999999999998</v>
          </cell>
          <cell r="J9">
            <v>38.159999999999997</v>
          </cell>
          <cell r="K9">
            <v>0</v>
          </cell>
        </row>
        <row r="10">
          <cell r="B10">
            <v>26.724999999999998</v>
          </cell>
          <cell r="C10">
            <v>33.4</v>
          </cell>
          <cell r="D10">
            <v>21.4</v>
          </cell>
          <cell r="E10">
            <v>52.291666666666664</v>
          </cell>
          <cell r="F10">
            <v>67</v>
          </cell>
          <cell r="G10">
            <v>36</v>
          </cell>
          <cell r="H10">
            <v>20.52</v>
          </cell>
          <cell r="J10">
            <v>42.480000000000004</v>
          </cell>
          <cell r="K10">
            <v>0</v>
          </cell>
        </row>
        <row r="11">
          <cell r="B11">
            <v>26.0625</v>
          </cell>
          <cell r="C11">
            <v>33.5</v>
          </cell>
          <cell r="D11">
            <v>19.5</v>
          </cell>
          <cell r="E11">
            <v>58.625</v>
          </cell>
          <cell r="F11">
            <v>82</v>
          </cell>
          <cell r="G11">
            <v>35</v>
          </cell>
          <cell r="H11">
            <v>16.920000000000002</v>
          </cell>
          <cell r="J11">
            <v>39.6</v>
          </cell>
          <cell r="K11">
            <v>0</v>
          </cell>
        </row>
        <row r="12">
          <cell r="B12">
            <v>26.279166666666665</v>
          </cell>
          <cell r="C12">
            <v>33.9</v>
          </cell>
          <cell r="D12">
            <v>19.3</v>
          </cell>
          <cell r="E12">
            <v>60.083333333333336</v>
          </cell>
          <cell r="F12">
            <v>88</v>
          </cell>
          <cell r="G12">
            <v>36</v>
          </cell>
          <cell r="H12">
            <v>17.28</v>
          </cell>
          <cell r="J12">
            <v>41.76</v>
          </cell>
          <cell r="K12">
            <v>0</v>
          </cell>
        </row>
        <row r="13">
          <cell r="B13">
            <v>26.924999999999997</v>
          </cell>
          <cell r="C13">
            <v>32.6</v>
          </cell>
          <cell r="D13">
            <v>20.5</v>
          </cell>
          <cell r="E13">
            <v>66.5</v>
          </cell>
          <cell r="F13">
            <v>97</v>
          </cell>
          <cell r="G13">
            <v>46</v>
          </cell>
          <cell r="H13">
            <v>14.04</v>
          </cell>
          <cell r="J13">
            <v>30.96</v>
          </cell>
          <cell r="K13">
            <v>0</v>
          </cell>
        </row>
        <row r="14">
          <cell r="B14">
            <v>26.708333333333332</v>
          </cell>
          <cell r="C14">
            <v>33.5</v>
          </cell>
          <cell r="D14">
            <v>21.8</v>
          </cell>
          <cell r="E14">
            <v>68.291666666666671</v>
          </cell>
          <cell r="F14">
            <v>95</v>
          </cell>
          <cell r="G14">
            <v>37</v>
          </cell>
          <cell r="H14">
            <v>15.48</v>
          </cell>
          <cell r="J14">
            <v>32.76</v>
          </cell>
          <cell r="K14">
            <v>0</v>
          </cell>
        </row>
        <row r="15">
          <cell r="B15">
            <v>26.962500000000006</v>
          </cell>
          <cell r="C15">
            <v>33.5</v>
          </cell>
          <cell r="D15">
            <v>21.3</v>
          </cell>
          <cell r="E15">
            <v>54.166666666666664</v>
          </cell>
          <cell r="F15">
            <v>74</v>
          </cell>
          <cell r="G15">
            <v>34</v>
          </cell>
          <cell r="H15">
            <v>13.68</v>
          </cell>
          <cell r="J15">
            <v>37.080000000000005</v>
          </cell>
          <cell r="K15">
            <v>0</v>
          </cell>
        </row>
        <row r="16">
          <cell r="B16">
            <v>26.604166666666668</v>
          </cell>
          <cell r="C16">
            <v>33.299999999999997</v>
          </cell>
          <cell r="D16">
            <v>20.399999999999999</v>
          </cell>
          <cell r="E16">
            <v>56.333333333333336</v>
          </cell>
          <cell r="F16">
            <v>78</v>
          </cell>
          <cell r="G16">
            <v>37</v>
          </cell>
          <cell r="H16">
            <v>15.48</v>
          </cell>
          <cell r="J16">
            <v>38.159999999999997</v>
          </cell>
          <cell r="K16">
            <v>0</v>
          </cell>
        </row>
        <row r="17">
          <cell r="B17">
            <v>21.524999999999995</v>
          </cell>
          <cell r="C17">
            <v>27.2</v>
          </cell>
          <cell r="D17">
            <v>17.100000000000001</v>
          </cell>
          <cell r="E17">
            <v>81.833333333333329</v>
          </cell>
          <cell r="F17">
            <v>100</v>
          </cell>
          <cell r="G17">
            <v>55</v>
          </cell>
          <cell r="H17">
            <v>15.840000000000002</v>
          </cell>
          <cell r="J17">
            <v>31.680000000000003</v>
          </cell>
          <cell r="K17">
            <v>0.4</v>
          </cell>
        </row>
        <row r="18">
          <cell r="B18">
            <v>16.066666666666666</v>
          </cell>
          <cell r="C18">
            <v>18.7</v>
          </cell>
          <cell r="D18">
            <v>14.2</v>
          </cell>
          <cell r="E18">
            <v>85.916666666666671</v>
          </cell>
          <cell r="F18">
            <v>99</v>
          </cell>
          <cell r="G18">
            <v>71</v>
          </cell>
          <cell r="H18">
            <v>16.920000000000002</v>
          </cell>
          <cell r="J18">
            <v>29.16</v>
          </cell>
          <cell r="K18">
            <v>0</v>
          </cell>
        </row>
        <row r="19">
          <cell r="B19">
            <v>16.645833333333336</v>
          </cell>
          <cell r="C19">
            <v>22.6</v>
          </cell>
          <cell r="D19">
            <v>13.4</v>
          </cell>
          <cell r="E19">
            <v>84.541666666666671</v>
          </cell>
          <cell r="F19">
            <v>100</v>
          </cell>
          <cell r="G19">
            <v>61</v>
          </cell>
          <cell r="H19">
            <v>11.16</v>
          </cell>
          <cell r="J19">
            <v>23.759999999999998</v>
          </cell>
          <cell r="K19">
            <v>0.2</v>
          </cell>
        </row>
        <row r="20">
          <cell r="B20">
            <v>20.675000000000001</v>
          </cell>
          <cell r="C20">
            <v>29.1</v>
          </cell>
          <cell r="D20">
            <v>15.1</v>
          </cell>
          <cell r="E20">
            <v>76.041666666666671</v>
          </cell>
          <cell r="F20">
            <v>96</v>
          </cell>
          <cell r="G20">
            <v>50</v>
          </cell>
          <cell r="H20">
            <v>14.04</v>
          </cell>
          <cell r="J20">
            <v>34.56</v>
          </cell>
          <cell r="K20">
            <v>0</v>
          </cell>
        </row>
        <row r="21">
          <cell r="B21">
            <v>23.983333333333334</v>
          </cell>
          <cell r="C21">
            <v>28.7</v>
          </cell>
          <cell r="D21">
            <v>20.5</v>
          </cell>
          <cell r="E21">
            <v>69</v>
          </cell>
          <cell r="F21">
            <v>82</v>
          </cell>
          <cell r="G21">
            <v>55</v>
          </cell>
          <cell r="H21">
            <v>13.32</v>
          </cell>
          <cell r="J21">
            <v>23.400000000000002</v>
          </cell>
          <cell r="K21">
            <v>0</v>
          </cell>
        </row>
        <row r="22">
          <cell r="B22">
            <v>20.108333333333331</v>
          </cell>
          <cell r="C22">
            <v>25.1</v>
          </cell>
          <cell r="D22">
            <v>15.9</v>
          </cell>
          <cell r="E22">
            <v>83.583333333333329</v>
          </cell>
          <cell r="F22">
            <v>97</v>
          </cell>
          <cell r="G22">
            <v>61</v>
          </cell>
          <cell r="H22">
            <v>13.32</v>
          </cell>
          <cell r="J22">
            <v>27</v>
          </cell>
          <cell r="K22">
            <v>0</v>
          </cell>
        </row>
        <row r="23">
          <cell r="B23">
            <v>16.208333333333332</v>
          </cell>
          <cell r="C23">
            <v>22.4</v>
          </cell>
          <cell r="D23">
            <v>13</v>
          </cell>
          <cell r="E23">
            <v>75.125</v>
          </cell>
          <cell r="F23">
            <v>94</v>
          </cell>
          <cell r="G23">
            <v>45</v>
          </cell>
          <cell r="H23">
            <v>15.840000000000002</v>
          </cell>
          <cell r="J23">
            <v>30.240000000000002</v>
          </cell>
          <cell r="K23">
            <v>0</v>
          </cell>
        </row>
        <row r="24">
          <cell r="B24">
            <v>16.429166666666664</v>
          </cell>
          <cell r="C24">
            <v>25.6</v>
          </cell>
          <cell r="D24">
            <v>9.5</v>
          </cell>
          <cell r="E24">
            <v>72.083333333333329</v>
          </cell>
          <cell r="F24">
            <v>99</v>
          </cell>
          <cell r="G24">
            <v>48</v>
          </cell>
          <cell r="H24">
            <v>12.6</v>
          </cell>
          <cell r="J24">
            <v>23.400000000000002</v>
          </cell>
          <cell r="K24">
            <v>0</v>
          </cell>
        </row>
        <row r="25">
          <cell r="B25">
            <v>22.758333333333326</v>
          </cell>
          <cell r="C25">
            <v>31.1</v>
          </cell>
          <cell r="D25">
            <v>17.100000000000001</v>
          </cell>
          <cell r="E25">
            <v>67.916666666666671</v>
          </cell>
          <cell r="F25">
            <v>85</v>
          </cell>
          <cell r="G25">
            <v>42</v>
          </cell>
          <cell r="H25">
            <v>18.36</v>
          </cell>
          <cell r="J25">
            <v>41.04</v>
          </cell>
          <cell r="K25">
            <v>0</v>
          </cell>
        </row>
        <row r="26">
          <cell r="B26">
            <v>25.208333333333329</v>
          </cell>
          <cell r="C26">
            <v>33.1</v>
          </cell>
          <cell r="D26">
            <v>18.399999999999999</v>
          </cell>
          <cell r="E26">
            <v>60.958333333333336</v>
          </cell>
          <cell r="F26">
            <v>82</v>
          </cell>
          <cell r="G26">
            <v>41</v>
          </cell>
          <cell r="H26">
            <v>18.36</v>
          </cell>
          <cell r="J26">
            <v>37.800000000000004</v>
          </cell>
          <cell r="K26">
            <v>0</v>
          </cell>
        </row>
        <row r="27">
          <cell r="B27">
            <v>26.299999999999997</v>
          </cell>
          <cell r="C27">
            <v>33.799999999999997</v>
          </cell>
          <cell r="D27">
            <v>21</v>
          </cell>
          <cell r="E27">
            <v>61.208333333333336</v>
          </cell>
          <cell r="F27">
            <v>80</v>
          </cell>
          <cell r="G27">
            <v>38</v>
          </cell>
          <cell r="H27">
            <v>18</v>
          </cell>
          <cell r="J27">
            <v>50.04</v>
          </cell>
          <cell r="K27">
            <v>0</v>
          </cell>
        </row>
        <row r="28">
          <cell r="B28">
            <v>18.462500000000002</v>
          </cell>
          <cell r="C28">
            <v>24.9</v>
          </cell>
          <cell r="D28">
            <v>14.5</v>
          </cell>
          <cell r="E28">
            <v>90.291666666666671</v>
          </cell>
          <cell r="F28">
            <v>100</v>
          </cell>
          <cell r="G28">
            <v>74</v>
          </cell>
          <cell r="H28">
            <v>20.52</v>
          </cell>
          <cell r="J28">
            <v>36</v>
          </cell>
          <cell r="K28">
            <v>22.4</v>
          </cell>
        </row>
        <row r="29">
          <cell r="B29">
            <v>12.216666666666667</v>
          </cell>
          <cell r="C29">
            <v>14.5</v>
          </cell>
          <cell r="D29">
            <v>10.6</v>
          </cell>
          <cell r="E29">
            <v>85.375</v>
          </cell>
          <cell r="F29">
            <v>92</v>
          </cell>
          <cell r="G29">
            <v>66</v>
          </cell>
          <cell r="H29">
            <v>15.48</v>
          </cell>
          <cell r="J29">
            <v>33.480000000000004</v>
          </cell>
          <cell r="K29">
            <v>0</v>
          </cell>
        </row>
        <row r="30">
          <cell r="B30">
            <v>11.466666666666663</v>
          </cell>
          <cell r="C30">
            <v>14.8</v>
          </cell>
          <cell r="D30">
            <v>9.1999999999999993</v>
          </cell>
          <cell r="E30">
            <v>86.166666666666671</v>
          </cell>
          <cell r="F30">
            <v>97</v>
          </cell>
          <cell r="G30">
            <v>69</v>
          </cell>
          <cell r="H30">
            <v>13.68</v>
          </cell>
          <cell r="J30">
            <v>23.759999999999998</v>
          </cell>
          <cell r="K30">
            <v>0.60000000000000009</v>
          </cell>
        </row>
        <row r="31">
          <cell r="B31">
            <v>11.72083333333333</v>
          </cell>
          <cell r="C31">
            <v>13.3</v>
          </cell>
          <cell r="D31">
            <v>10.8</v>
          </cell>
          <cell r="E31">
            <v>91.916666666666671</v>
          </cell>
          <cell r="F31">
            <v>100</v>
          </cell>
          <cell r="G31">
            <v>76</v>
          </cell>
          <cell r="H31">
            <v>18.720000000000002</v>
          </cell>
          <cell r="J31">
            <v>33.480000000000004</v>
          </cell>
          <cell r="K31">
            <v>5.4</v>
          </cell>
        </row>
        <row r="32">
          <cell r="B32">
            <v>10.583333333333334</v>
          </cell>
          <cell r="C32">
            <v>16.899999999999999</v>
          </cell>
          <cell r="D32">
            <v>6</v>
          </cell>
          <cell r="E32">
            <v>77.166666666666671</v>
          </cell>
          <cell r="F32">
            <v>100</v>
          </cell>
          <cell r="G32">
            <v>42</v>
          </cell>
          <cell r="H32">
            <v>14.76</v>
          </cell>
          <cell r="J32">
            <v>26.28</v>
          </cell>
          <cell r="K32">
            <v>0.2</v>
          </cell>
        </row>
        <row r="33">
          <cell r="B33">
            <v>10.475</v>
          </cell>
          <cell r="C33">
            <v>20.5</v>
          </cell>
          <cell r="D33">
            <v>3.4</v>
          </cell>
          <cell r="E33">
            <v>77.875</v>
          </cell>
          <cell r="F33">
            <v>100</v>
          </cell>
          <cell r="G33">
            <v>41</v>
          </cell>
          <cell r="H33">
            <v>10.08</v>
          </cell>
          <cell r="J33">
            <v>21.240000000000002</v>
          </cell>
          <cell r="K33">
            <v>0.2</v>
          </cell>
        </row>
        <row r="34">
          <cell r="B34">
            <v>15.274999999999999</v>
          </cell>
          <cell r="C34">
            <v>25</v>
          </cell>
          <cell r="D34">
            <v>8.5</v>
          </cell>
          <cell r="E34">
            <v>70.708333333333329</v>
          </cell>
          <cell r="F34">
            <v>99</v>
          </cell>
          <cell r="G34">
            <v>33</v>
          </cell>
          <cell r="H34">
            <v>10.08</v>
          </cell>
          <cell r="J34">
            <v>20.16</v>
          </cell>
          <cell r="K34">
            <v>0</v>
          </cell>
        </row>
        <row r="35">
          <cell r="B35">
            <v>17.791666666666661</v>
          </cell>
          <cell r="C35">
            <v>25.2</v>
          </cell>
          <cell r="D35">
            <v>12.6</v>
          </cell>
          <cell r="E35">
            <v>64.833333333333329</v>
          </cell>
          <cell r="F35">
            <v>84</v>
          </cell>
          <cell r="G35">
            <v>40</v>
          </cell>
          <cell r="H35">
            <v>17.64</v>
          </cell>
          <cell r="J35">
            <v>36.72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25.733333333333334</v>
          </cell>
          <cell r="C5">
            <v>32.9</v>
          </cell>
          <cell r="D5">
            <v>19.5</v>
          </cell>
          <cell r="E5">
            <v>68.599999999999994</v>
          </cell>
          <cell r="F5">
            <v>100</v>
          </cell>
          <cell r="G5">
            <v>50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25.333333333333329</v>
          </cell>
          <cell r="C6">
            <v>32.9</v>
          </cell>
          <cell r="D6">
            <v>19</v>
          </cell>
          <cell r="E6">
            <v>67.724999999999994</v>
          </cell>
          <cell r="F6">
            <v>100</v>
          </cell>
          <cell r="G6">
            <v>45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25.082608695652176</v>
          </cell>
          <cell r="C7">
            <v>32.9</v>
          </cell>
          <cell r="D7">
            <v>18.399999999999999</v>
          </cell>
          <cell r="E7">
            <v>60.769230769230766</v>
          </cell>
          <cell r="F7">
            <v>100</v>
          </cell>
          <cell r="G7">
            <v>41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24.887500000000003</v>
          </cell>
          <cell r="C8">
            <v>33.1</v>
          </cell>
          <cell r="D8">
            <v>17.899999999999999</v>
          </cell>
          <cell r="E8">
            <v>66.3125</v>
          </cell>
          <cell r="F8">
            <v>100</v>
          </cell>
          <cell r="G8">
            <v>40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25.525000000000002</v>
          </cell>
          <cell r="C9">
            <v>33.799999999999997</v>
          </cell>
          <cell r="D9">
            <v>19.7</v>
          </cell>
          <cell r="E9">
            <v>59.3125</v>
          </cell>
          <cell r="F9">
            <v>100</v>
          </cell>
          <cell r="G9">
            <v>33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25.566666666666666</v>
          </cell>
          <cell r="C10">
            <v>32.9</v>
          </cell>
          <cell r="D10">
            <v>18.5</v>
          </cell>
          <cell r="E10">
            <v>60.75</v>
          </cell>
          <cell r="F10">
            <v>100</v>
          </cell>
          <cell r="G10">
            <v>32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24.091666666666665</v>
          </cell>
          <cell r="C11">
            <v>32.9</v>
          </cell>
          <cell r="D11">
            <v>16.3</v>
          </cell>
          <cell r="E11">
            <v>68.111111111111114</v>
          </cell>
          <cell r="F11">
            <v>100</v>
          </cell>
          <cell r="G11">
            <v>42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24.512499999999992</v>
          </cell>
          <cell r="C12">
            <v>33</v>
          </cell>
          <cell r="D12">
            <v>16.899999999999999</v>
          </cell>
          <cell r="E12">
            <v>70.444444444444443</v>
          </cell>
          <cell r="F12">
            <v>100</v>
          </cell>
          <cell r="G12">
            <v>44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25.145833333333339</v>
          </cell>
          <cell r="C13">
            <v>33.5</v>
          </cell>
          <cell r="D13">
            <v>17.600000000000001</v>
          </cell>
          <cell r="E13">
            <v>66.529411764705884</v>
          </cell>
          <cell r="F13">
            <v>100</v>
          </cell>
          <cell r="G13">
            <v>34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25.3125</v>
          </cell>
          <cell r="C14">
            <v>33.200000000000003</v>
          </cell>
          <cell r="D14">
            <v>19.5</v>
          </cell>
          <cell r="E14">
            <v>67.583333333333329</v>
          </cell>
          <cell r="F14">
            <v>100</v>
          </cell>
          <cell r="G14">
            <v>34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23.466666666666658</v>
          </cell>
          <cell r="C15">
            <v>31.9</v>
          </cell>
          <cell r="D15">
            <v>16.399999999999999</v>
          </cell>
          <cell r="E15">
            <v>75</v>
          </cell>
          <cell r="F15">
            <v>100</v>
          </cell>
          <cell r="G15">
            <v>38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23.400000000000006</v>
          </cell>
          <cell r="C16">
            <v>31.8</v>
          </cell>
          <cell r="D16">
            <v>16.100000000000001</v>
          </cell>
          <cell r="E16">
            <v>66.777777777777771</v>
          </cell>
          <cell r="F16">
            <v>100</v>
          </cell>
          <cell r="G16">
            <v>41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23.14</v>
          </cell>
          <cell r="C17">
            <v>32</v>
          </cell>
          <cell r="D17">
            <v>15.2</v>
          </cell>
          <cell r="E17">
            <v>67.239999999999995</v>
          </cell>
          <cell r="F17">
            <v>100</v>
          </cell>
          <cell r="G17">
            <v>42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21.145833333333332</v>
          </cell>
          <cell r="C18">
            <v>26.5</v>
          </cell>
          <cell r="D18">
            <v>18.2</v>
          </cell>
          <cell r="E18">
            <v>82.95</v>
          </cell>
          <cell r="F18">
            <v>100</v>
          </cell>
          <cell r="G18">
            <v>56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20.637499999999999</v>
          </cell>
          <cell r="C19">
            <v>28.7</v>
          </cell>
          <cell r="D19">
            <v>15.5</v>
          </cell>
          <cell r="E19">
            <v>80</v>
          </cell>
          <cell r="F19">
            <v>100</v>
          </cell>
          <cell r="G19">
            <v>48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22.154166666666669</v>
          </cell>
          <cell r="C20">
            <v>32</v>
          </cell>
          <cell r="D20">
            <v>14.6</v>
          </cell>
          <cell r="E20">
            <v>67.733333333333334</v>
          </cell>
          <cell r="F20">
            <v>100</v>
          </cell>
          <cell r="G20">
            <v>41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24.404166666666669</v>
          </cell>
          <cell r="C21">
            <v>32.4</v>
          </cell>
          <cell r="D21">
            <v>19</v>
          </cell>
          <cell r="E21">
            <v>70.705882352941174</v>
          </cell>
          <cell r="F21">
            <v>100</v>
          </cell>
          <cell r="G21">
            <v>43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25.791666666666668</v>
          </cell>
          <cell r="C22">
            <v>32.200000000000003</v>
          </cell>
          <cell r="D22">
            <v>21.7</v>
          </cell>
          <cell r="E22">
            <v>76.150000000000006</v>
          </cell>
          <cell r="F22">
            <v>100</v>
          </cell>
          <cell r="G22">
            <v>46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21.795833333333338</v>
          </cell>
          <cell r="C23">
            <v>26.9</v>
          </cell>
          <cell r="D23">
            <v>18.600000000000001</v>
          </cell>
          <cell r="E23">
            <v>82.647058823529406</v>
          </cell>
          <cell r="F23">
            <v>100</v>
          </cell>
          <cell r="G23">
            <v>61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21.270833333333332</v>
          </cell>
          <cell r="C24">
            <v>29.5</v>
          </cell>
          <cell r="D24">
            <v>16</v>
          </cell>
          <cell r="E24">
            <v>78.5</v>
          </cell>
          <cell r="F24">
            <v>100</v>
          </cell>
          <cell r="G24">
            <v>49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24.395833333333332</v>
          </cell>
          <cell r="C25">
            <v>32.799999999999997</v>
          </cell>
          <cell r="D25">
            <v>17.100000000000001</v>
          </cell>
          <cell r="E25">
            <v>70.454545454545453</v>
          </cell>
          <cell r="F25">
            <v>100</v>
          </cell>
          <cell r="G25">
            <v>29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25.129166666666666</v>
          </cell>
          <cell r="C26">
            <v>33.1</v>
          </cell>
          <cell r="D26">
            <v>17.8</v>
          </cell>
          <cell r="E26">
            <v>67.25</v>
          </cell>
          <cell r="F26">
            <v>100</v>
          </cell>
          <cell r="G26">
            <v>36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24.674999999999997</v>
          </cell>
          <cell r="C27">
            <v>33</v>
          </cell>
          <cell r="D27">
            <v>17.7</v>
          </cell>
          <cell r="E27">
            <v>68.142857142857139</v>
          </cell>
          <cell r="F27">
            <v>100</v>
          </cell>
          <cell r="G27">
            <v>36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21.570833333333329</v>
          </cell>
          <cell r="C28">
            <v>24.8</v>
          </cell>
          <cell r="D28">
            <v>18.100000000000001</v>
          </cell>
          <cell r="E28">
            <v>76.333333333333329</v>
          </cell>
          <cell r="F28">
            <v>100</v>
          </cell>
          <cell r="G28">
            <v>63</v>
          </cell>
          <cell r="H28" t="str">
            <v>*</v>
          </cell>
          <cell r="J28" t="str">
            <v>*</v>
          </cell>
          <cell r="K28">
            <v>2</v>
          </cell>
        </row>
        <row r="29">
          <cell r="B29">
            <v>15.429166666666669</v>
          </cell>
          <cell r="C29">
            <v>18.100000000000001</v>
          </cell>
          <cell r="D29">
            <v>13.6</v>
          </cell>
          <cell r="E29">
            <v>100</v>
          </cell>
          <cell r="F29">
            <v>100</v>
          </cell>
          <cell r="G29">
            <v>98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15.341666666666669</v>
          </cell>
          <cell r="C30">
            <v>20.6</v>
          </cell>
          <cell r="D30">
            <v>12.8</v>
          </cell>
          <cell r="E30">
            <v>90.833333333333329</v>
          </cell>
          <cell r="F30">
            <v>100</v>
          </cell>
          <cell r="G30">
            <v>73</v>
          </cell>
          <cell r="H30" t="str">
            <v>*</v>
          </cell>
          <cell r="J30" t="str">
            <v>*</v>
          </cell>
          <cell r="K30">
            <v>0.2</v>
          </cell>
        </row>
        <row r="31">
          <cell r="B31">
            <v>16.654166666666665</v>
          </cell>
          <cell r="C31">
            <v>20.5</v>
          </cell>
          <cell r="D31">
            <v>14.3</v>
          </cell>
          <cell r="E31">
            <v>95</v>
          </cell>
          <cell r="F31">
            <v>100</v>
          </cell>
          <cell r="G31">
            <v>78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14.950000000000001</v>
          </cell>
          <cell r="C32">
            <v>21.6</v>
          </cell>
          <cell r="D32">
            <v>11.2</v>
          </cell>
          <cell r="E32">
            <v>77.761904761904759</v>
          </cell>
          <cell r="F32">
            <v>100</v>
          </cell>
          <cell r="G32">
            <v>53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15.02083333333333</v>
          </cell>
          <cell r="C33">
            <v>23.4</v>
          </cell>
          <cell r="D33">
            <v>10.5</v>
          </cell>
          <cell r="E33">
            <v>73.666666666666671</v>
          </cell>
          <cell r="F33">
            <v>100</v>
          </cell>
          <cell r="G33">
            <v>44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17.612500000000001</v>
          </cell>
          <cell r="C34">
            <v>27.9</v>
          </cell>
          <cell r="D34">
            <v>10</v>
          </cell>
          <cell r="E34">
            <v>71.416666666666671</v>
          </cell>
          <cell r="F34">
            <v>100</v>
          </cell>
          <cell r="G34">
            <v>38</v>
          </cell>
          <cell r="H34" t="str">
            <v>*</v>
          </cell>
          <cell r="J34" t="str">
            <v>*</v>
          </cell>
          <cell r="K34">
            <v>0</v>
          </cell>
        </row>
        <row r="35">
          <cell r="B35">
            <v>20.095833333333335</v>
          </cell>
          <cell r="C35">
            <v>29.4</v>
          </cell>
          <cell r="D35">
            <v>12.1</v>
          </cell>
          <cell r="E35">
            <v>56.541666666666664</v>
          </cell>
          <cell r="F35">
            <v>90</v>
          </cell>
          <cell r="G35">
            <v>28</v>
          </cell>
          <cell r="H35" t="str">
            <v>*</v>
          </cell>
          <cell r="J35" t="str">
            <v>*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27.245833333333337</v>
          </cell>
          <cell r="C5">
            <v>32.4</v>
          </cell>
          <cell r="D5">
            <v>23.4</v>
          </cell>
          <cell r="E5">
            <v>65.041666666666671</v>
          </cell>
          <cell r="F5">
            <v>78</v>
          </cell>
          <cell r="G5">
            <v>48</v>
          </cell>
          <cell r="H5">
            <v>20.16</v>
          </cell>
          <cell r="J5">
            <v>45</v>
          </cell>
          <cell r="K5">
            <v>0</v>
          </cell>
        </row>
        <row r="6">
          <cell r="B6">
            <v>26.970833333333331</v>
          </cell>
          <cell r="C6">
            <v>31.9</v>
          </cell>
          <cell r="D6">
            <v>22.3</v>
          </cell>
          <cell r="E6">
            <v>64.708333333333329</v>
          </cell>
          <cell r="F6">
            <v>82</v>
          </cell>
          <cell r="G6">
            <v>43</v>
          </cell>
          <cell r="H6">
            <v>19.079999999999998</v>
          </cell>
          <cell r="J6">
            <v>38.519999999999996</v>
          </cell>
          <cell r="K6">
            <v>0</v>
          </cell>
        </row>
        <row r="7">
          <cell r="B7">
            <v>26.583333333333329</v>
          </cell>
          <cell r="C7">
            <v>32.5</v>
          </cell>
          <cell r="D7">
            <v>21.8</v>
          </cell>
          <cell r="E7">
            <v>63</v>
          </cell>
          <cell r="F7">
            <v>80</v>
          </cell>
          <cell r="G7">
            <v>39</v>
          </cell>
          <cell r="H7">
            <v>19.079999999999998</v>
          </cell>
          <cell r="J7">
            <v>39.6</v>
          </cell>
          <cell r="K7">
            <v>0</v>
          </cell>
        </row>
        <row r="8">
          <cell r="B8">
            <v>26.891666666666666</v>
          </cell>
          <cell r="C8">
            <v>32.700000000000003</v>
          </cell>
          <cell r="D8">
            <v>21.7</v>
          </cell>
          <cell r="E8">
            <v>60.625</v>
          </cell>
          <cell r="F8">
            <v>82</v>
          </cell>
          <cell r="G8">
            <v>34</v>
          </cell>
          <cell r="H8">
            <v>16.920000000000002</v>
          </cell>
          <cell r="J8">
            <v>34.56</v>
          </cell>
          <cell r="K8">
            <v>0</v>
          </cell>
        </row>
        <row r="9">
          <cell r="B9">
            <v>27.120833333333334</v>
          </cell>
          <cell r="C9">
            <v>33.6</v>
          </cell>
          <cell r="D9">
            <v>21.8</v>
          </cell>
          <cell r="E9">
            <v>54.041666666666664</v>
          </cell>
          <cell r="F9">
            <v>76</v>
          </cell>
          <cell r="G9">
            <v>31</v>
          </cell>
          <cell r="H9">
            <v>16.2</v>
          </cell>
          <cell r="J9">
            <v>34.56</v>
          </cell>
          <cell r="K9">
            <v>0</v>
          </cell>
        </row>
        <row r="10">
          <cell r="B10">
            <v>27.108333333333331</v>
          </cell>
          <cell r="C10">
            <v>32.200000000000003</v>
          </cell>
          <cell r="D10">
            <v>23.6</v>
          </cell>
          <cell r="E10">
            <v>47.125</v>
          </cell>
          <cell r="F10">
            <v>62</v>
          </cell>
          <cell r="G10">
            <v>30</v>
          </cell>
          <cell r="H10">
            <v>19.8</v>
          </cell>
          <cell r="J10">
            <v>40.32</v>
          </cell>
          <cell r="K10">
            <v>0</v>
          </cell>
        </row>
        <row r="11">
          <cell r="B11">
            <v>26.245833333333326</v>
          </cell>
          <cell r="C11">
            <v>32.5</v>
          </cell>
          <cell r="D11">
            <v>21.6</v>
          </cell>
          <cell r="E11">
            <v>52.75</v>
          </cell>
          <cell r="F11">
            <v>69</v>
          </cell>
          <cell r="G11">
            <v>29</v>
          </cell>
          <cell r="H11">
            <v>17.28</v>
          </cell>
          <cell r="J11">
            <v>38.880000000000003</v>
          </cell>
          <cell r="K11">
            <v>0</v>
          </cell>
        </row>
        <row r="12">
          <cell r="B12">
            <v>26.250000000000004</v>
          </cell>
          <cell r="C12">
            <v>32.6</v>
          </cell>
          <cell r="D12">
            <v>21.2</v>
          </cell>
          <cell r="E12">
            <v>57.708333333333336</v>
          </cell>
          <cell r="F12">
            <v>74</v>
          </cell>
          <cell r="G12">
            <v>35</v>
          </cell>
          <cell r="H12">
            <v>21.6</v>
          </cell>
          <cell r="J12">
            <v>41.4</v>
          </cell>
          <cell r="K12">
            <v>0</v>
          </cell>
        </row>
        <row r="13">
          <cell r="B13">
            <v>26.774999999999995</v>
          </cell>
          <cell r="C13">
            <v>33.1</v>
          </cell>
          <cell r="D13">
            <v>21.5</v>
          </cell>
          <cell r="E13">
            <v>59.666666666666664</v>
          </cell>
          <cell r="F13">
            <v>81</v>
          </cell>
          <cell r="G13">
            <v>34</v>
          </cell>
          <cell r="H13">
            <v>14.04</v>
          </cell>
          <cell r="J13">
            <v>27.36</v>
          </cell>
          <cell r="K13">
            <v>0</v>
          </cell>
        </row>
        <row r="14">
          <cell r="B14">
            <v>26.737499999999997</v>
          </cell>
          <cell r="C14">
            <v>32.9</v>
          </cell>
          <cell r="D14">
            <v>21.6</v>
          </cell>
          <cell r="E14">
            <v>56.833333333333336</v>
          </cell>
          <cell r="F14">
            <v>81</v>
          </cell>
          <cell r="G14">
            <v>30</v>
          </cell>
          <cell r="H14">
            <v>16.559999999999999</v>
          </cell>
          <cell r="J14">
            <v>33.840000000000003</v>
          </cell>
          <cell r="K14">
            <v>0</v>
          </cell>
        </row>
        <row r="15">
          <cell r="B15">
            <v>25.729166666666671</v>
          </cell>
          <cell r="C15">
            <v>32.4</v>
          </cell>
          <cell r="D15">
            <v>19.8</v>
          </cell>
          <cell r="E15">
            <v>54.375</v>
          </cell>
          <cell r="F15">
            <v>75</v>
          </cell>
          <cell r="G15">
            <v>32</v>
          </cell>
          <cell r="H15">
            <v>18</v>
          </cell>
          <cell r="J15">
            <v>32.4</v>
          </cell>
          <cell r="K15">
            <v>0</v>
          </cell>
        </row>
        <row r="16">
          <cell r="B16">
            <v>25.7</v>
          </cell>
          <cell r="C16">
            <v>32.1</v>
          </cell>
          <cell r="D16">
            <v>20.399999999999999</v>
          </cell>
          <cell r="E16">
            <v>56.041666666666664</v>
          </cell>
          <cell r="F16">
            <v>74</v>
          </cell>
          <cell r="G16">
            <v>31</v>
          </cell>
          <cell r="H16">
            <v>15.48</v>
          </cell>
          <cell r="J16">
            <v>34.56</v>
          </cell>
          <cell r="K16">
            <v>0</v>
          </cell>
        </row>
        <row r="17">
          <cell r="B17">
            <v>24.408333333333331</v>
          </cell>
          <cell r="C17">
            <v>30</v>
          </cell>
          <cell r="D17">
            <v>20.8</v>
          </cell>
          <cell r="E17">
            <v>65.125</v>
          </cell>
          <cell r="F17">
            <v>81</v>
          </cell>
          <cell r="G17">
            <v>51</v>
          </cell>
          <cell r="H17">
            <v>16.920000000000002</v>
          </cell>
          <cell r="J17">
            <v>36.72</v>
          </cell>
          <cell r="K17">
            <v>0</v>
          </cell>
        </row>
        <row r="18">
          <cell r="B18">
            <v>18.729166666666668</v>
          </cell>
          <cell r="C18">
            <v>23.4</v>
          </cell>
          <cell r="D18">
            <v>15.6</v>
          </cell>
          <cell r="E18">
            <v>76.208333333333329</v>
          </cell>
          <cell r="F18">
            <v>87</v>
          </cell>
          <cell r="G18">
            <v>56</v>
          </cell>
          <cell r="H18">
            <v>16.2</v>
          </cell>
          <cell r="J18">
            <v>32.04</v>
          </cell>
          <cell r="K18">
            <v>0</v>
          </cell>
        </row>
        <row r="19">
          <cell r="B19">
            <v>18.783333333333335</v>
          </cell>
          <cell r="C19">
            <v>26</v>
          </cell>
          <cell r="D19">
            <v>15.1</v>
          </cell>
          <cell r="E19">
            <v>73.666666666666671</v>
          </cell>
          <cell r="F19">
            <v>87</v>
          </cell>
          <cell r="G19">
            <v>53</v>
          </cell>
          <cell r="H19">
            <v>17.28</v>
          </cell>
          <cell r="J19">
            <v>27</v>
          </cell>
          <cell r="K19">
            <v>0</v>
          </cell>
        </row>
        <row r="20">
          <cell r="B20">
            <v>22.687500000000004</v>
          </cell>
          <cell r="C20">
            <v>30.2</v>
          </cell>
          <cell r="D20">
            <v>16.5</v>
          </cell>
          <cell r="E20">
            <v>67.75</v>
          </cell>
          <cell r="F20">
            <v>89</v>
          </cell>
          <cell r="G20">
            <v>36</v>
          </cell>
          <cell r="H20">
            <v>19.440000000000001</v>
          </cell>
          <cell r="J20">
            <v>39.24</v>
          </cell>
          <cell r="K20">
            <v>0</v>
          </cell>
        </row>
        <row r="21">
          <cell r="B21">
            <v>24.879166666666674</v>
          </cell>
          <cell r="C21">
            <v>30.6</v>
          </cell>
          <cell r="D21">
            <v>19.899999999999999</v>
          </cell>
          <cell r="E21">
            <v>63.583333333333336</v>
          </cell>
          <cell r="F21">
            <v>80</v>
          </cell>
          <cell r="G21">
            <v>45</v>
          </cell>
          <cell r="H21">
            <v>13.68</v>
          </cell>
          <cell r="J21">
            <v>25.92</v>
          </cell>
          <cell r="K21">
            <v>0</v>
          </cell>
        </row>
        <row r="22">
          <cell r="B22">
            <v>23.195833333333329</v>
          </cell>
          <cell r="C22">
            <v>28.7</v>
          </cell>
          <cell r="D22">
            <v>19.2</v>
          </cell>
          <cell r="E22">
            <v>74.583333333333329</v>
          </cell>
          <cell r="F22">
            <v>89</v>
          </cell>
          <cell r="G22">
            <v>54</v>
          </cell>
          <cell r="H22">
            <v>11.879999999999999</v>
          </cell>
          <cell r="J22">
            <v>28.08</v>
          </cell>
          <cell r="K22">
            <v>0</v>
          </cell>
        </row>
        <row r="23">
          <cell r="B23">
            <v>18.070833333333336</v>
          </cell>
          <cell r="C23">
            <v>21.4</v>
          </cell>
          <cell r="D23">
            <v>16.2</v>
          </cell>
          <cell r="E23">
            <v>80.833333333333329</v>
          </cell>
          <cell r="F23">
            <v>90</v>
          </cell>
          <cell r="G23">
            <v>70</v>
          </cell>
          <cell r="H23">
            <v>15.120000000000001</v>
          </cell>
          <cell r="J23">
            <v>25.2</v>
          </cell>
          <cell r="K23">
            <v>0</v>
          </cell>
        </row>
        <row r="24">
          <cell r="B24">
            <v>20.487500000000001</v>
          </cell>
          <cell r="C24">
            <v>27.8</v>
          </cell>
          <cell r="D24">
            <v>16.399999999999999</v>
          </cell>
          <cell r="E24">
            <v>67.75</v>
          </cell>
          <cell r="F24">
            <v>84</v>
          </cell>
          <cell r="G24">
            <v>49</v>
          </cell>
          <cell r="H24">
            <v>13.68</v>
          </cell>
          <cell r="J24">
            <v>23.400000000000002</v>
          </cell>
          <cell r="K24">
            <v>0</v>
          </cell>
        </row>
        <row r="25">
          <cell r="B25">
            <v>24.791666666666668</v>
          </cell>
          <cell r="C25">
            <v>31.9</v>
          </cell>
          <cell r="D25">
            <v>20.2</v>
          </cell>
          <cell r="E25">
            <v>58.916666666666664</v>
          </cell>
          <cell r="F25">
            <v>80</v>
          </cell>
          <cell r="G25">
            <v>30</v>
          </cell>
          <cell r="H25">
            <v>21.96</v>
          </cell>
          <cell r="J25">
            <v>43.56</v>
          </cell>
          <cell r="K25">
            <v>0</v>
          </cell>
        </row>
        <row r="26">
          <cell r="B26">
            <v>26.904166666666669</v>
          </cell>
          <cell r="C26">
            <v>33</v>
          </cell>
          <cell r="D26">
            <v>22</v>
          </cell>
          <cell r="E26">
            <v>50.25</v>
          </cell>
          <cell r="F26">
            <v>67</v>
          </cell>
          <cell r="G26">
            <v>36</v>
          </cell>
          <cell r="H26">
            <v>21.6</v>
          </cell>
          <cell r="J26">
            <v>38.519999999999996</v>
          </cell>
          <cell r="K26">
            <v>0</v>
          </cell>
        </row>
        <row r="27">
          <cell r="B27">
            <v>26.570833333333336</v>
          </cell>
          <cell r="C27">
            <v>32.6</v>
          </cell>
          <cell r="D27">
            <v>22.1</v>
          </cell>
          <cell r="E27">
            <v>54.25</v>
          </cell>
          <cell r="F27">
            <v>72</v>
          </cell>
          <cell r="G27">
            <v>33</v>
          </cell>
          <cell r="H27">
            <v>21.6</v>
          </cell>
          <cell r="J27">
            <v>43.92</v>
          </cell>
          <cell r="K27">
            <v>0</v>
          </cell>
        </row>
        <row r="28">
          <cell r="B28">
            <v>21.058333333333337</v>
          </cell>
          <cell r="C28">
            <v>26.3</v>
          </cell>
          <cell r="D28">
            <v>17.100000000000001</v>
          </cell>
          <cell r="E28">
            <v>78.833333333333329</v>
          </cell>
          <cell r="F28">
            <v>94</v>
          </cell>
          <cell r="G28">
            <v>55</v>
          </cell>
          <cell r="H28">
            <v>16.920000000000002</v>
          </cell>
          <cell r="J28">
            <v>31.319999999999997</v>
          </cell>
          <cell r="K28">
            <v>17.399999999999999</v>
          </cell>
        </row>
        <row r="29">
          <cell r="B29">
            <v>13.95833333333333</v>
          </cell>
          <cell r="C29">
            <v>17.3</v>
          </cell>
          <cell r="D29">
            <v>12.6</v>
          </cell>
          <cell r="E29">
            <v>83.375</v>
          </cell>
          <cell r="F29">
            <v>89</v>
          </cell>
          <cell r="G29">
            <v>78</v>
          </cell>
          <cell r="H29">
            <v>19.079999999999998</v>
          </cell>
          <cell r="J29">
            <v>37.800000000000004</v>
          </cell>
          <cell r="K29">
            <v>0</v>
          </cell>
        </row>
        <row r="30">
          <cell r="B30">
            <v>13.495833333333335</v>
          </cell>
          <cell r="C30">
            <v>17.899999999999999</v>
          </cell>
          <cell r="D30">
            <v>11.2</v>
          </cell>
          <cell r="E30">
            <v>86.125</v>
          </cell>
          <cell r="F30">
            <v>94</v>
          </cell>
          <cell r="G30">
            <v>74</v>
          </cell>
          <cell r="H30">
            <v>14.76</v>
          </cell>
          <cell r="J30">
            <v>26.64</v>
          </cell>
          <cell r="K30">
            <v>3.4</v>
          </cell>
        </row>
        <row r="31">
          <cell r="B31">
            <v>13.729166666666666</v>
          </cell>
          <cell r="C31">
            <v>15.7</v>
          </cell>
          <cell r="D31">
            <v>11.9</v>
          </cell>
          <cell r="E31">
            <v>93.125</v>
          </cell>
          <cell r="F31">
            <v>96</v>
          </cell>
          <cell r="G31">
            <v>88</v>
          </cell>
          <cell r="H31">
            <v>13.32</v>
          </cell>
          <cell r="J31">
            <v>21.6</v>
          </cell>
          <cell r="K31">
            <v>0.2</v>
          </cell>
        </row>
        <row r="32">
          <cell r="B32">
            <v>12.225</v>
          </cell>
          <cell r="C32">
            <v>16.399999999999999</v>
          </cell>
          <cell r="D32">
            <v>10.199999999999999</v>
          </cell>
          <cell r="E32">
            <v>76.541666666666671</v>
          </cell>
          <cell r="F32">
            <v>94</v>
          </cell>
          <cell r="G32">
            <v>60</v>
          </cell>
          <cell r="H32">
            <v>18</v>
          </cell>
          <cell r="J32">
            <v>32.04</v>
          </cell>
          <cell r="K32">
            <v>0</v>
          </cell>
        </row>
        <row r="33">
          <cell r="B33">
            <v>14.237499999999999</v>
          </cell>
          <cell r="C33">
            <v>22.1</v>
          </cell>
          <cell r="D33">
            <v>9.5</v>
          </cell>
          <cell r="E33">
            <v>61.5</v>
          </cell>
          <cell r="F33">
            <v>82</v>
          </cell>
          <cell r="G33">
            <v>29</v>
          </cell>
          <cell r="H33">
            <v>20.16</v>
          </cell>
          <cell r="J33">
            <v>35.28</v>
          </cell>
          <cell r="K33">
            <v>0</v>
          </cell>
        </row>
        <row r="34">
          <cell r="B34">
            <v>17.675000000000001</v>
          </cell>
          <cell r="C34">
            <v>26.1</v>
          </cell>
          <cell r="D34">
            <v>8.9</v>
          </cell>
          <cell r="E34">
            <v>57.375</v>
          </cell>
          <cell r="F34">
            <v>87</v>
          </cell>
          <cell r="G34">
            <v>36</v>
          </cell>
          <cell r="H34">
            <v>16.559999999999999</v>
          </cell>
          <cell r="J34">
            <v>27</v>
          </cell>
          <cell r="K34">
            <v>0</v>
          </cell>
        </row>
        <row r="35">
          <cell r="B35">
            <v>20.737500000000001</v>
          </cell>
          <cell r="C35">
            <v>28.1</v>
          </cell>
          <cell r="D35">
            <v>14.7</v>
          </cell>
          <cell r="E35">
            <v>48.541666666666664</v>
          </cell>
          <cell r="F35">
            <v>65</v>
          </cell>
          <cell r="G35">
            <v>31</v>
          </cell>
          <cell r="H35">
            <v>24.48</v>
          </cell>
          <cell r="J35">
            <v>43.92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26.520833333333329</v>
          </cell>
          <cell r="C5">
            <v>34.6</v>
          </cell>
          <cell r="D5">
            <v>20.3</v>
          </cell>
          <cell r="E5">
            <v>65.727272727272734</v>
          </cell>
          <cell r="F5">
            <v>100</v>
          </cell>
          <cell r="G5">
            <v>33</v>
          </cell>
          <cell r="J5">
            <v>21.6</v>
          </cell>
          <cell r="K5">
            <v>0</v>
          </cell>
        </row>
        <row r="6">
          <cell r="B6">
            <v>25.554166666666671</v>
          </cell>
          <cell r="C6">
            <v>33.9</v>
          </cell>
          <cell r="D6">
            <v>18.2</v>
          </cell>
          <cell r="E6">
            <v>69</v>
          </cell>
          <cell r="F6">
            <v>100</v>
          </cell>
          <cell r="G6">
            <v>38</v>
          </cell>
          <cell r="J6">
            <v>28.08</v>
          </cell>
        </row>
        <row r="7">
          <cell r="B7">
            <v>25.929166666666671</v>
          </cell>
          <cell r="C7">
            <v>34.200000000000003</v>
          </cell>
          <cell r="D7">
            <v>19.399999999999999</v>
          </cell>
          <cell r="E7">
            <v>64.2</v>
          </cell>
          <cell r="F7">
            <v>100</v>
          </cell>
          <cell r="G7">
            <v>31</v>
          </cell>
          <cell r="J7">
            <v>24.840000000000003</v>
          </cell>
        </row>
        <row r="8">
          <cell r="B8">
            <v>25.475000000000005</v>
          </cell>
          <cell r="C8">
            <v>34.5</v>
          </cell>
          <cell r="D8">
            <v>18.3</v>
          </cell>
          <cell r="E8">
            <v>64.5</v>
          </cell>
          <cell r="F8">
            <v>100</v>
          </cell>
          <cell r="G8">
            <v>30</v>
          </cell>
          <cell r="J8">
            <v>27.720000000000002</v>
          </cell>
        </row>
        <row r="9">
          <cell r="B9">
            <v>24.983333333333334</v>
          </cell>
          <cell r="C9">
            <v>33</v>
          </cell>
          <cell r="D9">
            <v>16.8</v>
          </cell>
          <cell r="E9">
            <v>63.083333333333336</v>
          </cell>
          <cell r="F9">
            <v>100</v>
          </cell>
          <cell r="G9">
            <v>30</v>
          </cell>
          <cell r="J9">
            <v>30.240000000000002</v>
          </cell>
        </row>
        <row r="10">
          <cell r="B10">
            <v>24.5625</v>
          </cell>
          <cell r="C10">
            <v>33.200000000000003</v>
          </cell>
          <cell r="D10">
            <v>17</v>
          </cell>
          <cell r="E10">
            <v>67.791666666666671</v>
          </cell>
          <cell r="F10">
            <v>100</v>
          </cell>
          <cell r="G10">
            <v>33</v>
          </cell>
          <cell r="J10">
            <v>35.28</v>
          </cell>
        </row>
        <row r="11">
          <cell r="B11">
            <v>25.479166666666661</v>
          </cell>
          <cell r="C11">
            <v>33.4</v>
          </cell>
          <cell r="D11">
            <v>19.5</v>
          </cell>
          <cell r="E11">
            <v>67.791666666666671</v>
          </cell>
          <cell r="F11">
            <v>99</v>
          </cell>
          <cell r="G11">
            <v>35</v>
          </cell>
          <cell r="J11">
            <v>29.16</v>
          </cell>
        </row>
        <row r="12">
          <cell r="B12">
            <v>25.849999999999998</v>
          </cell>
          <cell r="C12">
            <v>33.4</v>
          </cell>
          <cell r="D12">
            <v>19.7</v>
          </cell>
          <cell r="E12">
            <v>65.125</v>
          </cell>
          <cell r="F12">
            <v>99</v>
          </cell>
          <cell r="G12">
            <v>36</v>
          </cell>
          <cell r="J12">
            <v>23.400000000000002</v>
          </cell>
        </row>
        <row r="13">
          <cell r="B13">
            <v>25.204166666666666</v>
          </cell>
          <cell r="C13">
            <v>33.1</v>
          </cell>
          <cell r="D13">
            <v>18.3</v>
          </cell>
          <cell r="E13">
            <v>64.476190476190482</v>
          </cell>
          <cell r="F13">
            <v>100</v>
          </cell>
          <cell r="G13">
            <v>31</v>
          </cell>
          <cell r="J13">
            <v>23.040000000000003</v>
          </cell>
        </row>
        <row r="14">
          <cell r="B14">
            <v>23.808333333333337</v>
          </cell>
          <cell r="C14">
            <v>32.200000000000003</v>
          </cell>
          <cell r="D14">
            <v>16.5</v>
          </cell>
          <cell r="E14">
            <v>67.391304347826093</v>
          </cell>
          <cell r="F14">
            <v>100</v>
          </cell>
          <cell r="G14">
            <v>34</v>
          </cell>
          <cell r="J14">
            <v>30.6</v>
          </cell>
        </row>
        <row r="15">
          <cell r="B15">
            <v>23.433333333333334</v>
          </cell>
          <cell r="C15">
            <v>32.4</v>
          </cell>
          <cell r="D15">
            <v>16.2</v>
          </cell>
          <cell r="E15">
            <v>63.19047619047619</v>
          </cell>
          <cell r="F15">
            <v>100</v>
          </cell>
          <cell r="G15">
            <v>31</v>
          </cell>
          <cell r="J15">
            <v>21.6</v>
          </cell>
        </row>
        <row r="16">
          <cell r="B16">
            <v>23.054166666666671</v>
          </cell>
          <cell r="C16">
            <v>32.5</v>
          </cell>
          <cell r="D16">
            <v>15.2</v>
          </cell>
          <cell r="E16">
            <v>60.571428571428569</v>
          </cell>
          <cell r="F16">
            <v>100</v>
          </cell>
          <cell r="G16">
            <v>28</v>
          </cell>
          <cell r="J16">
            <v>24.48</v>
          </cell>
        </row>
        <row r="17">
          <cell r="B17">
            <v>23.458333333333332</v>
          </cell>
          <cell r="C17">
            <v>33.9</v>
          </cell>
          <cell r="D17">
            <v>14.6</v>
          </cell>
          <cell r="E17">
            <v>61.863636363636367</v>
          </cell>
          <cell r="F17">
            <v>100</v>
          </cell>
          <cell r="G17">
            <v>26</v>
          </cell>
          <cell r="J17">
            <v>25.56</v>
          </cell>
        </row>
        <row r="18">
          <cell r="B18">
            <v>21.920833333333334</v>
          </cell>
          <cell r="C18">
            <v>28.6</v>
          </cell>
          <cell r="D18">
            <v>18</v>
          </cell>
          <cell r="E18">
            <v>78.173913043478265</v>
          </cell>
          <cell r="F18">
            <v>100</v>
          </cell>
          <cell r="G18">
            <v>56</v>
          </cell>
          <cell r="J18">
            <v>20.52</v>
          </cell>
        </row>
        <row r="19">
          <cell r="B19">
            <v>22.154166666666665</v>
          </cell>
          <cell r="C19">
            <v>29</v>
          </cell>
          <cell r="D19">
            <v>16.8</v>
          </cell>
          <cell r="E19">
            <v>71.235294117647058</v>
          </cell>
          <cell r="F19">
            <v>100</v>
          </cell>
          <cell r="G19">
            <v>48</v>
          </cell>
          <cell r="J19">
            <v>23.040000000000003</v>
          </cell>
        </row>
        <row r="20">
          <cell r="B20">
            <v>23.708333333333332</v>
          </cell>
          <cell r="C20">
            <v>33.799999999999997</v>
          </cell>
          <cell r="D20">
            <v>15.8</v>
          </cell>
          <cell r="E20">
            <v>58.75</v>
          </cell>
          <cell r="F20">
            <v>100</v>
          </cell>
          <cell r="G20">
            <v>30</v>
          </cell>
          <cell r="J20">
            <v>27</v>
          </cell>
        </row>
        <row r="21">
          <cell r="B21">
            <v>25.020833333333329</v>
          </cell>
          <cell r="C21">
            <v>34.200000000000003</v>
          </cell>
          <cell r="D21">
            <v>17.8</v>
          </cell>
          <cell r="E21">
            <v>57.041666666666664</v>
          </cell>
          <cell r="F21">
            <v>85</v>
          </cell>
          <cell r="G21">
            <v>26</v>
          </cell>
          <cell r="J21">
            <v>30.96</v>
          </cell>
        </row>
        <row r="22">
          <cell r="B22">
            <v>24.05</v>
          </cell>
          <cell r="C22">
            <v>33.200000000000003</v>
          </cell>
          <cell r="D22">
            <v>16.100000000000001</v>
          </cell>
          <cell r="E22">
            <v>62.041666666666664</v>
          </cell>
          <cell r="F22">
            <v>100</v>
          </cell>
          <cell r="G22">
            <v>27</v>
          </cell>
          <cell r="J22">
            <v>23.759999999999998</v>
          </cell>
        </row>
        <row r="23">
          <cell r="B23">
            <v>23.762499999999999</v>
          </cell>
          <cell r="C23">
            <v>32.299999999999997</v>
          </cell>
          <cell r="D23">
            <v>16.899999999999999</v>
          </cell>
          <cell r="E23">
            <v>68.125</v>
          </cell>
          <cell r="F23">
            <v>100</v>
          </cell>
          <cell r="G23">
            <v>33</v>
          </cell>
          <cell r="J23">
            <v>21.6</v>
          </cell>
        </row>
        <row r="24">
          <cell r="B24">
            <v>21.316666666666666</v>
          </cell>
          <cell r="C24">
            <v>26.1</v>
          </cell>
          <cell r="D24">
            <v>18</v>
          </cell>
          <cell r="E24">
            <v>82</v>
          </cell>
          <cell r="F24">
            <v>100</v>
          </cell>
          <cell r="G24">
            <v>62</v>
          </cell>
          <cell r="J24">
            <v>16.559999999999999</v>
          </cell>
        </row>
        <row r="25">
          <cell r="B25">
            <v>22.808333333333326</v>
          </cell>
          <cell r="C25">
            <v>32.700000000000003</v>
          </cell>
          <cell r="D25">
            <v>15.2</v>
          </cell>
          <cell r="E25">
            <v>56.153846153846153</v>
          </cell>
          <cell r="F25">
            <v>100</v>
          </cell>
          <cell r="G25">
            <v>36</v>
          </cell>
          <cell r="J25">
            <v>29.16</v>
          </cell>
        </row>
        <row r="26">
          <cell r="B26">
            <v>24.379166666666663</v>
          </cell>
          <cell r="C26">
            <v>32.700000000000003</v>
          </cell>
          <cell r="D26">
            <v>16.8</v>
          </cell>
          <cell r="E26">
            <v>63.409090909090907</v>
          </cell>
          <cell r="F26">
            <v>100</v>
          </cell>
          <cell r="G26">
            <v>30</v>
          </cell>
          <cell r="J26">
            <v>28.44</v>
          </cell>
        </row>
        <row r="27">
          <cell r="B27">
            <v>24.145833333333332</v>
          </cell>
          <cell r="C27">
            <v>32.799999999999997</v>
          </cell>
          <cell r="D27">
            <v>15.8</v>
          </cell>
          <cell r="E27">
            <v>60.695652173913047</v>
          </cell>
          <cell r="F27">
            <v>100</v>
          </cell>
          <cell r="G27">
            <v>29</v>
          </cell>
          <cell r="J27">
            <v>30.6</v>
          </cell>
        </row>
        <row r="28">
          <cell r="B28">
            <v>22.945833333333336</v>
          </cell>
          <cell r="C28">
            <v>30.9</v>
          </cell>
          <cell r="D28">
            <v>16.399999999999999</v>
          </cell>
          <cell r="E28">
            <v>70.958333333333329</v>
          </cell>
          <cell r="F28">
            <v>100</v>
          </cell>
          <cell r="G28">
            <v>43</v>
          </cell>
          <cell r="J28">
            <v>30.6</v>
          </cell>
        </row>
        <row r="29">
          <cell r="B29">
            <v>19.995833333333334</v>
          </cell>
          <cell r="C29">
            <v>23.1</v>
          </cell>
          <cell r="D29">
            <v>17.600000000000001</v>
          </cell>
          <cell r="E29">
            <v>83.772727272727266</v>
          </cell>
          <cell r="F29">
            <v>100</v>
          </cell>
          <cell r="G29">
            <v>70</v>
          </cell>
          <cell r="J29">
            <v>20.52</v>
          </cell>
        </row>
        <row r="30">
          <cell r="B30">
            <v>18.754166666666666</v>
          </cell>
          <cell r="C30">
            <v>22.7</v>
          </cell>
          <cell r="D30">
            <v>16.399999999999999</v>
          </cell>
          <cell r="E30">
            <v>81.208333333333329</v>
          </cell>
          <cell r="F30">
            <v>94</v>
          </cell>
          <cell r="G30">
            <v>66</v>
          </cell>
          <cell r="J30">
            <v>16.559999999999999</v>
          </cell>
        </row>
        <row r="31">
          <cell r="B31">
            <v>19.87083333333333</v>
          </cell>
          <cell r="C31">
            <v>28.6</v>
          </cell>
          <cell r="D31">
            <v>15.4</v>
          </cell>
          <cell r="E31">
            <v>73.583333333333329</v>
          </cell>
          <cell r="F31">
            <v>100</v>
          </cell>
          <cell r="G31">
            <v>50</v>
          </cell>
          <cell r="J31">
            <v>33.840000000000003</v>
          </cell>
        </row>
        <row r="32">
          <cell r="B32">
            <v>18.308333333333334</v>
          </cell>
          <cell r="C32">
            <v>24.6</v>
          </cell>
          <cell r="D32">
            <v>14.5</v>
          </cell>
          <cell r="E32">
            <v>77.045454545454547</v>
          </cell>
          <cell r="F32">
            <v>100</v>
          </cell>
          <cell r="G32">
            <v>52</v>
          </cell>
          <cell r="J32">
            <v>33.840000000000003</v>
          </cell>
        </row>
        <row r="33">
          <cell r="B33">
            <v>16.337500000000002</v>
          </cell>
          <cell r="C33">
            <v>24.4</v>
          </cell>
          <cell r="D33">
            <v>11</v>
          </cell>
          <cell r="E33">
            <v>69.529411764705884</v>
          </cell>
          <cell r="F33">
            <v>100</v>
          </cell>
          <cell r="G33">
            <v>48</v>
          </cell>
          <cell r="J33">
            <v>18.720000000000002</v>
          </cell>
        </row>
        <row r="34">
          <cell r="B34">
            <v>18.525000000000002</v>
          </cell>
          <cell r="C34">
            <v>28</v>
          </cell>
          <cell r="D34">
            <v>10.199999999999999</v>
          </cell>
          <cell r="E34">
            <v>63.416666666666664</v>
          </cell>
          <cell r="F34">
            <v>99</v>
          </cell>
          <cell r="G34">
            <v>28</v>
          </cell>
          <cell r="J34">
            <v>20.16</v>
          </cell>
        </row>
        <row r="35">
          <cell r="B35">
            <v>18.462499999999999</v>
          </cell>
          <cell r="C35">
            <v>29</v>
          </cell>
          <cell r="D35">
            <v>9.8000000000000007</v>
          </cell>
          <cell r="E35">
            <v>59.416666666666664</v>
          </cell>
          <cell r="F35">
            <v>93</v>
          </cell>
          <cell r="G35">
            <v>28</v>
          </cell>
          <cell r="J35">
            <v>21.96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hapadãoDoSul_2024 (GOES"/>
    </sheetNames>
    <sheetDataSet>
      <sheetData sheetId="0"/>
      <sheetData sheetId="1"/>
      <sheetData sheetId="2"/>
      <sheetData sheetId="3"/>
      <sheetData sheetId="4">
        <row r="5">
          <cell r="B5">
            <v>26.170833333333338</v>
          </cell>
          <cell r="C5">
            <v>31.6</v>
          </cell>
          <cell r="D5">
            <v>21.3</v>
          </cell>
          <cell r="E5">
            <v>60.958333333333336</v>
          </cell>
          <cell r="F5">
            <v>81</v>
          </cell>
          <cell r="G5">
            <v>34</v>
          </cell>
          <cell r="H5">
            <v>14.76</v>
          </cell>
          <cell r="J5">
            <v>28.8</v>
          </cell>
          <cell r="K5">
            <v>0</v>
          </cell>
        </row>
        <row r="6">
          <cell r="B6">
            <v>25.55</v>
          </cell>
          <cell r="C6">
            <v>31.6</v>
          </cell>
          <cell r="D6">
            <v>21</v>
          </cell>
          <cell r="E6">
            <v>59.166666666666664</v>
          </cell>
          <cell r="F6">
            <v>74</v>
          </cell>
          <cell r="G6">
            <v>38</v>
          </cell>
          <cell r="H6">
            <v>20.16</v>
          </cell>
          <cell r="J6">
            <v>32.04</v>
          </cell>
          <cell r="K6">
            <v>0</v>
          </cell>
        </row>
        <row r="7">
          <cell r="B7">
            <v>25.608333333333338</v>
          </cell>
          <cell r="C7">
            <v>31.4</v>
          </cell>
          <cell r="D7">
            <v>20.7</v>
          </cell>
          <cell r="E7">
            <v>57.541666666666664</v>
          </cell>
          <cell r="F7">
            <v>77</v>
          </cell>
          <cell r="G7">
            <v>30</v>
          </cell>
          <cell r="H7">
            <v>14.76</v>
          </cell>
          <cell r="J7">
            <v>27</v>
          </cell>
          <cell r="K7">
            <v>0</v>
          </cell>
        </row>
        <row r="8">
          <cell r="B8">
            <v>25.391666666666666</v>
          </cell>
          <cell r="C8">
            <v>31.3</v>
          </cell>
          <cell r="D8">
            <v>19.7</v>
          </cell>
          <cell r="E8">
            <v>57.708333333333336</v>
          </cell>
          <cell r="F8">
            <v>78</v>
          </cell>
          <cell r="G8">
            <v>37</v>
          </cell>
          <cell r="H8">
            <v>12.24</v>
          </cell>
          <cell r="J8">
            <v>27.36</v>
          </cell>
          <cell r="K8">
            <v>0</v>
          </cell>
        </row>
        <row r="9">
          <cell r="B9">
            <v>24.662500000000005</v>
          </cell>
          <cell r="C9">
            <v>30.7</v>
          </cell>
          <cell r="D9">
            <v>18.7</v>
          </cell>
          <cell r="E9">
            <v>55.625</v>
          </cell>
          <cell r="F9">
            <v>75</v>
          </cell>
          <cell r="G9">
            <v>33</v>
          </cell>
          <cell r="H9">
            <v>16.2</v>
          </cell>
          <cell r="J9">
            <v>38.519999999999996</v>
          </cell>
          <cell r="K9">
            <v>0</v>
          </cell>
        </row>
        <row r="10">
          <cell r="B10">
            <v>23.662499999999994</v>
          </cell>
          <cell r="C10">
            <v>30.5</v>
          </cell>
          <cell r="D10">
            <v>17.899999999999999</v>
          </cell>
          <cell r="E10">
            <v>61.083333333333336</v>
          </cell>
          <cell r="F10">
            <v>82</v>
          </cell>
          <cell r="G10">
            <v>39</v>
          </cell>
          <cell r="H10">
            <v>20.52</v>
          </cell>
          <cell r="J10">
            <v>38.880000000000003</v>
          </cell>
          <cell r="K10">
            <v>0</v>
          </cell>
        </row>
        <row r="11">
          <cell r="B11">
            <v>24.4375</v>
          </cell>
          <cell r="C11">
            <v>30.4</v>
          </cell>
          <cell r="D11">
            <v>19.399999999999999</v>
          </cell>
          <cell r="E11">
            <v>61.416666666666664</v>
          </cell>
          <cell r="F11">
            <v>76</v>
          </cell>
          <cell r="G11">
            <v>40</v>
          </cell>
          <cell r="H11">
            <v>17.64</v>
          </cell>
          <cell r="J11">
            <v>32.76</v>
          </cell>
          <cell r="K11">
            <v>0</v>
          </cell>
        </row>
        <row r="12">
          <cell r="B12">
            <v>24.808333333333334</v>
          </cell>
          <cell r="C12">
            <v>31.1</v>
          </cell>
          <cell r="D12">
            <v>19.899999999999999</v>
          </cell>
          <cell r="E12">
            <v>60.75</v>
          </cell>
          <cell r="F12">
            <v>80</v>
          </cell>
          <cell r="G12">
            <v>35</v>
          </cell>
          <cell r="H12">
            <v>19.079999999999998</v>
          </cell>
          <cell r="J12">
            <v>29.880000000000003</v>
          </cell>
          <cell r="K12">
            <v>0</v>
          </cell>
        </row>
        <row r="13">
          <cell r="B13">
            <v>25.104166666666668</v>
          </cell>
          <cell r="C13">
            <v>31.4</v>
          </cell>
          <cell r="D13">
            <v>19.7</v>
          </cell>
          <cell r="E13">
            <v>58.708333333333336</v>
          </cell>
          <cell r="F13">
            <v>79</v>
          </cell>
          <cell r="G13">
            <v>36</v>
          </cell>
          <cell r="H13">
            <v>11.879999999999999</v>
          </cell>
          <cell r="J13">
            <v>23.759999999999998</v>
          </cell>
          <cell r="K13">
            <v>0</v>
          </cell>
        </row>
        <row r="14">
          <cell r="B14">
            <v>24.112499999999997</v>
          </cell>
          <cell r="C14">
            <v>29.6</v>
          </cell>
          <cell r="D14">
            <v>19</v>
          </cell>
          <cell r="E14">
            <v>56.791666666666664</v>
          </cell>
          <cell r="F14">
            <v>73</v>
          </cell>
          <cell r="G14">
            <v>39</v>
          </cell>
          <cell r="H14">
            <v>14.76</v>
          </cell>
          <cell r="J14">
            <v>27</v>
          </cell>
          <cell r="K14">
            <v>0</v>
          </cell>
        </row>
        <row r="15">
          <cell r="B15">
            <v>23.929166666666664</v>
          </cell>
          <cell r="C15">
            <v>31.3</v>
          </cell>
          <cell r="D15">
            <v>19</v>
          </cell>
          <cell r="E15">
            <v>57.5</v>
          </cell>
          <cell r="F15">
            <v>76</v>
          </cell>
          <cell r="G15">
            <v>30</v>
          </cell>
          <cell r="H15">
            <v>18.720000000000002</v>
          </cell>
          <cell r="J15">
            <v>32.76</v>
          </cell>
          <cell r="K15">
            <v>0</v>
          </cell>
        </row>
        <row r="16">
          <cell r="B16">
            <v>23.795833333333334</v>
          </cell>
          <cell r="C16">
            <v>30.8</v>
          </cell>
          <cell r="D16">
            <v>17.8</v>
          </cell>
          <cell r="E16">
            <v>51.583333333333336</v>
          </cell>
          <cell r="F16">
            <v>71</v>
          </cell>
          <cell r="G16">
            <v>30</v>
          </cell>
          <cell r="H16">
            <v>9.7200000000000006</v>
          </cell>
          <cell r="J16">
            <v>28.44</v>
          </cell>
          <cell r="K16">
            <v>0</v>
          </cell>
        </row>
        <row r="17">
          <cell r="B17">
            <v>24.045833333333331</v>
          </cell>
          <cell r="C17">
            <v>32</v>
          </cell>
          <cell r="D17">
            <v>18.3</v>
          </cell>
          <cell r="E17">
            <v>53.916666666666664</v>
          </cell>
          <cell r="F17">
            <v>73</v>
          </cell>
          <cell r="G17">
            <v>30</v>
          </cell>
          <cell r="H17">
            <v>14.4</v>
          </cell>
          <cell r="J17">
            <v>27</v>
          </cell>
          <cell r="K17">
            <v>0</v>
          </cell>
        </row>
        <row r="18">
          <cell r="B18">
            <v>20.558333333333337</v>
          </cell>
          <cell r="C18">
            <v>25.1</v>
          </cell>
          <cell r="D18">
            <v>18.100000000000001</v>
          </cell>
          <cell r="E18">
            <v>81.333333333333329</v>
          </cell>
          <cell r="F18">
            <v>95</v>
          </cell>
          <cell r="G18">
            <v>58</v>
          </cell>
          <cell r="H18">
            <v>9</v>
          </cell>
          <cell r="J18">
            <v>22.32</v>
          </cell>
          <cell r="K18">
            <v>0</v>
          </cell>
        </row>
        <row r="19">
          <cell r="B19">
            <v>20.254166666666666</v>
          </cell>
          <cell r="C19">
            <v>27</v>
          </cell>
          <cell r="D19">
            <v>15.2</v>
          </cell>
          <cell r="E19">
            <v>77.833333333333329</v>
          </cell>
          <cell r="F19">
            <v>96</v>
          </cell>
          <cell r="G19">
            <v>53</v>
          </cell>
          <cell r="H19">
            <v>11.520000000000001</v>
          </cell>
          <cell r="J19">
            <v>27</v>
          </cell>
          <cell r="K19">
            <v>0</v>
          </cell>
        </row>
        <row r="20">
          <cell r="B20">
            <v>23.183333333333337</v>
          </cell>
          <cell r="C20">
            <v>31.2</v>
          </cell>
          <cell r="D20">
            <v>17.3</v>
          </cell>
          <cell r="E20">
            <v>66.916666666666671</v>
          </cell>
          <cell r="F20">
            <v>89</v>
          </cell>
          <cell r="G20">
            <v>33</v>
          </cell>
          <cell r="H20">
            <v>15.120000000000001</v>
          </cell>
          <cell r="J20">
            <v>31.680000000000003</v>
          </cell>
          <cell r="K20">
            <v>0</v>
          </cell>
        </row>
        <row r="21">
          <cell r="B21">
            <v>25.479166666666668</v>
          </cell>
          <cell r="C21">
            <v>32</v>
          </cell>
          <cell r="D21">
            <v>20.7</v>
          </cell>
          <cell r="E21">
            <v>48.541666666666664</v>
          </cell>
          <cell r="F21">
            <v>63</v>
          </cell>
          <cell r="G21">
            <v>30</v>
          </cell>
          <cell r="H21">
            <v>14.4</v>
          </cell>
          <cell r="J21">
            <v>28.8</v>
          </cell>
          <cell r="K21">
            <v>0</v>
          </cell>
        </row>
        <row r="22">
          <cell r="B22">
            <v>24.954166666666666</v>
          </cell>
          <cell r="C22">
            <v>32.700000000000003</v>
          </cell>
          <cell r="D22">
            <v>19.399999999999999</v>
          </cell>
          <cell r="E22">
            <v>53.125</v>
          </cell>
          <cell r="F22">
            <v>78</v>
          </cell>
          <cell r="G22">
            <v>29</v>
          </cell>
          <cell r="H22">
            <v>11.16</v>
          </cell>
          <cell r="J22">
            <v>23.040000000000003</v>
          </cell>
          <cell r="K22">
            <v>0</v>
          </cell>
        </row>
        <row r="23">
          <cell r="B23">
            <v>22.941666666666674</v>
          </cell>
          <cell r="C23">
            <v>29.1</v>
          </cell>
          <cell r="D23">
            <v>19.100000000000001</v>
          </cell>
          <cell r="E23">
            <v>71.25</v>
          </cell>
          <cell r="F23">
            <v>92</v>
          </cell>
          <cell r="G23">
            <v>41</v>
          </cell>
          <cell r="H23">
            <v>11.520000000000001</v>
          </cell>
          <cell r="J23">
            <v>26.28</v>
          </cell>
          <cell r="K23">
            <v>0</v>
          </cell>
        </row>
        <row r="24">
          <cell r="B24">
            <v>19.520833333333332</v>
          </cell>
          <cell r="C24">
            <v>26.2</v>
          </cell>
          <cell r="D24">
            <v>15.3</v>
          </cell>
          <cell r="E24">
            <v>83.666666666666671</v>
          </cell>
          <cell r="F24">
            <v>97</v>
          </cell>
          <cell r="G24">
            <v>57</v>
          </cell>
          <cell r="H24">
            <v>12.24</v>
          </cell>
          <cell r="J24">
            <v>25.2</v>
          </cell>
          <cell r="K24">
            <v>0</v>
          </cell>
        </row>
        <row r="25">
          <cell r="B25">
            <v>22.737499999999997</v>
          </cell>
          <cell r="C25">
            <v>30.7</v>
          </cell>
          <cell r="D25">
            <v>16.899999999999999</v>
          </cell>
          <cell r="E25">
            <v>69.625</v>
          </cell>
          <cell r="F25">
            <v>93</v>
          </cell>
          <cell r="G25">
            <v>35</v>
          </cell>
          <cell r="H25">
            <v>14.04</v>
          </cell>
          <cell r="J25">
            <v>31.319999999999997</v>
          </cell>
          <cell r="K25">
            <v>0</v>
          </cell>
        </row>
        <row r="26">
          <cell r="B26">
            <v>24.695833333333336</v>
          </cell>
          <cell r="C26">
            <v>31.3</v>
          </cell>
          <cell r="D26">
            <v>19.7</v>
          </cell>
          <cell r="E26">
            <v>57.416666666666664</v>
          </cell>
          <cell r="F26">
            <v>77</v>
          </cell>
          <cell r="G26">
            <v>32</v>
          </cell>
          <cell r="H26">
            <v>15.840000000000002</v>
          </cell>
          <cell r="J26">
            <v>34.200000000000003</v>
          </cell>
          <cell r="K26">
            <v>0</v>
          </cell>
        </row>
        <row r="27">
          <cell r="B27">
            <v>24.337500000000002</v>
          </cell>
          <cell r="C27">
            <v>31.5</v>
          </cell>
          <cell r="D27">
            <v>19</v>
          </cell>
          <cell r="E27">
            <v>56.083333333333336</v>
          </cell>
          <cell r="F27">
            <v>76</v>
          </cell>
          <cell r="G27">
            <v>32</v>
          </cell>
          <cell r="H27">
            <v>18.36</v>
          </cell>
          <cell r="J27">
            <v>39.96</v>
          </cell>
          <cell r="K27">
            <v>0</v>
          </cell>
        </row>
        <row r="28">
          <cell r="B28">
            <v>22.804166666666671</v>
          </cell>
          <cell r="C28">
            <v>30.4</v>
          </cell>
          <cell r="D28">
            <v>19</v>
          </cell>
          <cell r="E28">
            <v>65.166666666666671</v>
          </cell>
          <cell r="F28">
            <v>86</v>
          </cell>
          <cell r="G28">
            <v>43</v>
          </cell>
          <cell r="H28">
            <v>17.64</v>
          </cell>
          <cell r="J28">
            <v>38.880000000000003</v>
          </cell>
          <cell r="K28">
            <v>0</v>
          </cell>
        </row>
        <row r="29">
          <cell r="B29">
            <v>16.945833333333333</v>
          </cell>
          <cell r="C29">
            <v>20.6</v>
          </cell>
          <cell r="D29">
            <v>15.3</v>
          </cell>
          <cell r="E29">
            <v>93.5</v>
          </cell>
          <cell r="F29">
            <v>96</v>
          </cell>
          <cell r="G29">
            <v>86</v>
          </cell>
          <cell r="H29">
            <v>9.3600000000000012</v>
          </cell>
          <cell r="J29">
            <v>22.32</v>
          </cell>
          <cell r="K29">
            <v>0.60000000000000009</v>
          </cell>
        </row>
        <row r="30">
          <cell r="B30">
            <v>15.366666666666665</v>
          </cell>
          <cell r="C30">
            <v>18</v>
          </cell>
          <cell r="D30">
            <v>13.5</v>
          </cell>
          <cell r="E30">
            <v>93.125</v>
          </cell>
          <cell r="F30">
            <v>97</v>
          </cell>
          <cell r="G30">
            <v>85</v>
          </cell>
          <cell r="H30">
            <v>10.8</v>
          </cell>
          <cell r="J30">
            <v>21.96</v>
          </cell>
          <cell r="K30">
            <v>0.4</v>
          </cell>
        </row>
        <row r="31">
          <cell r="B31">
            <v>18.295833333333331</v>
          </cell>
          <cell r="C31">
            <v>28.6</v>
          </cell>
          <cell r="D31">
            <v>14</v>
          </cell>
          <cell r="E31">
            <v>85.416666666666671</v>
          </cell>
          <cell r="F31">
            <v>97</v>
          </cell>
          <cell r="G31">
            <v>50</v>
          </cell>
          <cell r="H31">
            <v>11.16</v>
          </cell>
          <cell r="J31">
            <v>25.56</v>
          </cell>
          <cell r="K31">
            <v>0.2</v>
          </cell>
        </row>
        <row r="32">
          <cell r="B32">
            <v>15.158333333333333</v>
          </cell>
          <cell r="C32">
            <v>20.9</v>
          </cell>
          <cell r="D32">
            <v>11.2</v>
          </cell>
          <cell r="E32">
            <v>88.625</v>
          </cell>
          <cell r="F32">
            <v>97</v>
          </cell>
          <cell r="G32">
            <v>66</v>
          </cell>
          <cell r="H32">
            <v>13.68</v>
          </cell>
          <cell r="J32">
            <v>28.08</v>
          </cell>
          <cell r="K32">
            <v>1.4</v>
          </cell>
        </row>
        <row r="33">
          <cell r="B33">
            <v>14.299999999999999</v>
          </cell>
          <cell r="C33">
            <v>23.2</v>
          </cell>
          <cell r="D33">
            <v>9.4</v>
          </cell>
          <cell r="E33">
            <v>81.583333333333329</v>
          </cell>
          <cell r="F33">
            <v>97</v>
          </cell>
          <cell r="G33">
            <v>54</v>
          </cell>
          <cell r="H33">
            <v>11.879999999999999</v>
          </cell>
          <cell r="J33">
            <v>20.16</v>
          </cell>
          <cell r="K33">
            <v>0</v>
          </cell>
        </row>
        <row r="34">
          <cell r="B34">
            <v>18.066666666666666</v>
          </cell>
          <cell r="C34">
            <v>27.5</v>
          </cell>
          <cell r="D34">
            <v>11.3</v>
          </cell>
          <cell r="E34">
            <v>65.75</v>
          </cell>
          <cell r="F34">
            <v>89</v>
          </cell>
          <cell r="G34">
            <v>34</v>
          </cell>
          <cell r="H34">
            <v>12.6</v>
          </cell>
          <cell r="J34">
            <v>24.12</v>
          </cell>
          <cell r="K34">
            <v>0</v>
          </cell>
        </row>
        <row r="35">
          <cell r="B35">
            <v>19.537500000000001</v>
          </cell>
          <cell r="C35">
            <v>27.4</v>
          </cell>
          <cell r="D35">
            <v>14</v>
          </cell>
          <cell r="E35">
            <v>50.416666666666664</v>
          </cell>
          <cell r="F35">
            <v>70</v>
          </cell>
          <cell r="G35">
            <v>27</v>
          </cell>
          <cell r="H35">
            <v>14.76</v>
          </cell>
          <cell r="J35">
            <v>30.6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30.608333333333331</v>
          </cell>
          <cell r="C5">
            <v>37</v>
          </cell>
          <cell r="D5">
            <v>26.8</v>
          </cell>
          <cell r="E5">
            <v>63.958333333333336</v>
          </cell>
          <cell r="F5">
            <v>83</v>
          </cell>
          <cell r="G5">
            <v>39</v>
          </cell>
          <cell r="H5">
            <v>12.96</v>
          </cell>
          <cell r="J5">
            <v>37.440000000000005</v>
          </cell>
          <cell r="K5">
            <v>0</v>
          </cell>
        </row>
        <row r="6">
          <cell r="B6">
            <v>30.300000000000008</v>
          </cell>
          <cell r="C6">
            <v>37.1</v>
          </cell>
          <cell r="D6">
            <v>26.6</v>
          </cell>
          <cell r="E6">
            <v>59.375</v>
          </cell>
          <cell r="F6">
            <v>74</v>
          </cell>
          <cell r="G6">
            <v>33</v>
          </cell>
          <cell r="H6">
            <v>19.440000000000001</v>
          </cell>
          <cell r="J6">
            <v>37.800000000000004</v>
          </cell>
          <cell r="K6">
            <v>0</v>
          </cell>
        </row>
        <row r="7">
          <cell r="B7">
            <v>29.045833333333331</v>
          </cell>
          <cell r="C7">
            <v>35.200000000000003</v>
          </cell>
          <cell r="D7">
            <v>25.1</v>
          </cell>
          <cell r="E7">
            <v>64.875</v>
          </cell>
          <cell r="F7">
            <v>81</v>
          </cell>
          <cell r="G7">
            <v>47</v>
          </cell>
          <cell r="H7">
            <v>12.24</v>
          </cell>
          <cell r="J7">
            <v>29.16</v>
          </cell>
          <cell r="K7">
            <v>0</v>
          </cell>
        </row>
        <row r="8">
          <cell r="B8">
            <v>28.579166666666669</v>
          </cell>
          <cell r="C8">
            <v>35.1</v>
          </cell>
          <cell r="D8">
            <v>22</v>
          </cell>
          <cell r="E8">
            <v>65.541666666666671</v>
          </cell>
          <cell r="F8">
            <v>87</v>
          </cell>
          <cell r="G8">
            <v>40</v>
          </cell>
          <cell r="H8">
            <v>11.520000000000001</v>
          </cell>
          <cell r="J8">
            <v>27.720000000000002</v>
          </cell>
          <cell r="K8">
            <v>0</v>
          </cell>
        </row>
        <row r="9">
          <cell r="B9">
            <v>30.150000000000002</v>
          </cell>
          <cell r="C9">
            <v>37</v>
          </cell>
          <cell r="D9">
            <v>26.1</v>
          </cell>
          <cell r="E9">
            <v>59.958333333333336</v>
          </cell>
          <cell r="F9">
            <v>74</v>
          </cell>
          <cell r="G9">
            <v>36</v>
          </cell>
          <cell r="H9">
            <v>11.520000000000001</v>
          </cell>
          <cell r="J9">
            <v>33.119999999999997</v>
          </cell>
          <cell r="K9">
            <v>0</v>
          </cell>
        </row>
        <row r="10">
          <cell r="B10">
            <v>30.204166666666669</v>
          </cell>
          <cell r="C10">
            <v>36.700000000000003</v>
          </cell>
          <cell r="D10">
            <v>26.3</v>
          </cell>
          <cell r="E10">
            <v>56.875</v>
          </cell>
          <cell r="F10">
            <v>76</v>
          </cell>
          <cell r="G10">
            <v>33</v>
          </cell>
          <cell r="H10">
            <v>12.6</v>
          </cell>
          <cell r="J10">
            <v>33.480000000000004</v>
          </cell>
          <cell r="K10">
            <v>0</v>
          </cell>
        </row>
        <row r="11">
          <cell r="B11">
            <v>29.233333333333331</v>
          </cell>
          <cell r="C11">
            <v>35.9</v>
          </cell>
          <cell r="D11">
            <v>25</v>
          </cell>
          <cell r="E11">
            <v>56.833333333333336</v>
          </cell>
          <cell r="F11">
            <v>77</v>
          </cell>
          <cell r="G11">
            <v>33</v>
          </cell>
          <cell r="H11">
            <v>14.76</v>
          </cell>
          <cell r="J11">
            <v>40.32</v>
          </cell>
          <cell r="K11">
            <v>0</v>
          </cell>
        </row>
        <row r="12">
          <cell r="B12">
            <v>29.412499999999998</v>
          </cell>
          <cell r="C12">
            <v>36.4</v>
          </cell>
          <cell r="D12">
            <v>25</v>
          </cell>
          <cell r="E12">
            <v>56.916666666666664</v>
          </cell>
          <cell r="F12">
            <v>69</v>
          </cell>
          <cell r="G12">
            <v>36</v>
          </cell>
          <cell r="H12">
            <v>12.24</v>
          </cell>
          <cell r="J12">
            <v>33.840000000000003</v>
          </cell>
          <cell r="K12">
            <v>0</v>
          </cell>
        </row>
        <row r="13">
          <cell r="B13">
            <v>28.087500000000002</v>
          </cell>
          <cell r="C13">
            <v>30.1</v>
          </cell>
          <cell r="D13">
            <v>24.2</v>
          </cell>
          <cell r="E13">
            <v>66.916666666666671</v>
          </cell>
          <cell r="F13">
            <v>79</v>
          </cell>
          <cell r="G13">
            <v>57</v>
          </cell>
          <cell r="H13">
            <v>14.04</v>
          </cell>
          <cell r="J13">
            <v>28.44</v>
          </cell>
          <cell r="K13">
            <v>0</v>
          </cell>
        </row>
        <row r="14">
          <cell r="B14">
            <v>25.087500000000002</v>
          </cell>
          <cell r="C14">
            <v>34.5</v>
          </cell>
          <cell r="D14">
            <v>19.600000000000001</v>
          </cell>
          <cell r="E14">
            <v>73.75</v>
          </cell>
          <cell r="F14">
            <v>91</v>
          </cell>
          <cell r="G14">
            <v>43</v>
          </cell>
          <cell r="H14">
            <v>10.44</v>
          </cell>
          <cell r="J14">
            <v>29.880000000000003</v>
          </cell>
          <cell r="K14">
            <v>0</v>
          </cell>
        </row>
        <row r="15">
          <cell r="B15">
            <v>29.920833333333334</v>
          </cell>
          <cell r="C15">
            <v>36.799999999999997</v>
          </cell>
          <cell r="D15">
            <v>24.8</v>
          </cell>
          <cell r="E15">
            <v>54.875</v>
          </cell>
          <cell r="F15">
            <v>76</v>
          </cell>
          <cell r="G15">
            <v>31</v>
          </cell>
          <cell r="H15">
            <v>10.08</v>
          </cell>
          <cell r="J15">
            <v>29.52</v>
          </cell>
          <cell r="K15">
            <v>0</v>
          </cell>
        </row>
        <row r="16">
          <cell r="B16">
            <v>28.679166666666664</v>
          </cell>
          <cell r="C16">
            <v>36</v>
          </cell>
          <cell r="D16">
            <v>23.2</v>
          </cell>
          <cell r="E16">
            <v>56.916666666666664</v>
          </cell>
          <cell r="F16">
            <v>84</v>
          </cell>
          <cell r="G16">
            <v>32</v>
          </cell>
          <cell r="H16">
            <v>12.24</v>
          </cell>
          <cell r="J16">
            <v>28.44</v>
          </cell>
          <cell r="K16">
            <v>0</v>
          </cell>
        </row>
        <row r="17">
          <cell r="B17">
            <v>20.641666666666666</v>
          </cell>
          <cell r="C17">
            <v>29.6</v>
          </cell>
          <cell r="D17">
            <v>18.100000000000001</v>
          </cell>
          <cell r="E17">
            <v>70.791666666666671</v>
          </cell>
          <cell r="F17">
            <v>77</v>
          </cell>
          <cell r="G17">
            <v>54</v>
          </cell>
          <cell r="H17">
            <v>22.68</v>
          </cell>
          <cell r="J17">
            <v>49.680000000000007</v>
          </cell>
          <cell r="K17">
            <v>0</v>
          </cell>
        </row>
        <row r="18">
          <cell r="B18">
            <v>16.741666666666667</v>
          </cell>
          <cell r="C18">
            <v>18.399999999999999</v>
          </cell>
          <cell r="D18">
            <v>15.7</v>
          </cell>
          <cell r="E18">
            <v>73.458333333333329</v>
          </cell>
          <cell r="F18">
            <v>84</v>
          </cell>
          <cell r="G18">
            <v>65</v>
          </cell>
          <cell r="H18">
            <v>16.559999999999999</v>
          </cell>
          <cell r="J18">
            <v>39.24</v>
          </cell>
          <cell r="K18">
            <v>0</v>
          </cell>
        </row>
        <row r="19">
          <cell r="B19">
            <v>16.895833333333332</v>
          </cell>
          <cell r="C19">
            <v>21.2</v>
          </cell>
          <cell r="D19">
            <v>14.4</v>
          </cell>
          <cell r="E19">
            <v>74.5</v>
          </cell>
          <cell r="F19">
            <v>83</v>
          </cell>
          <cell r="G19">
            <v>62</v>
          </cell>
          <cell r="H19">
            <v>12.96</v>
          </cell>
          <cell r="J19">
            <v>37.440000000000005</v>
          </cell>
          <cell r="K19">
            <v>0</v>
          </cell>
        </row>
        <row r="20">
          <cell r="B20">
            <v>21.479166666666668</v>
          </cell>
          <cell r="C20">
            <v>32.4</v>
          </cell>
          <cell r="D20">
            <v>14.7</v>
          </cell>
          <cell r="E20">
            <v>72.416666666666671</v>
          </cell>
          <cell r="F20">
            <v>93</v>
          </cell>
          <cell r="G20">
            <v>37</v>
          </cell>
          <cell r="H20">
            <v>9.7200000000000006</v>
          </cell>
          <cell r="J20">
            <v>26.64</v>
          </cell>
          <cell r="K20">
            <v>0</v>
          </cell>
        </row>
        <row r="21">
          <cell r="B21">
            <v>26.679166666666671</v>
          </cell>
          <cell r="C21">
            <v>33.299999999999997</v>
          </cell>
          <cell r="D21">
            <v>21.8</v>
          </cell>
          <cell r="E21">
            <v>60.833333333333336</v>
          </cell>
          <cell r="F21">
            <v>82</v>
          </cell>
          <cell r="G21">
            <v>38</v>
          </cell>
          <cell r="H21">
            <v>11.16</v>
          </cell>
          <cell r="J21">
            <v>24.12</v>
          </cell>
          <cell r="K21">
            <v>0</v>
          </cell>
        </row>
        <row r="22">
          <cell r="B22">
            <v>19.458333333333329</v>
          </cell>
          <cell r="C22">
            <v>27.7</v>
          </cell>
          <cell r="D22">
            <v>17.2</v>
          </cell>
          <cell r="E22">
            <v>73.708333333333329</v>
          </cell>
          <cell r="F22">
            <v>86</v>
          </cell>
          <cell r="G22">
            <v>55</v>
          </cell>
          <cell r="H22">
            <v>19.8</v>
          </cell>
          <cell r="J22">
            <v>41.76</v>
          </cell>
          <cell r="K22">
            <v>0.8</v>
          </cell>
        </row>
        <row r="23">
          <cell r="B23">
            <v>18.583333333333336</v>
          </cell>
          <cell r="C23">
            <v>21.7</v>
          </cell>
          <cell r="D23">
            <v>16.399999999999999</v>
          </cell>
          <cell r="E23">
            <v>59.666666666666664</v>
          </cell>
          <cell r="F23">
            <v>85</v>
          </cell>
          <cell r="G23">
            <v>40</v>
          </cell>
          <cell r="H23">
            <v>13.68</v>
          </cell>
          <cell r="J23">
            <v>34.92</v>
          </cell>
          <cell r="K23">
            <v>1</v>
          </cell>
        </row>
        <row r="24">
          <cell r="B24">
            <v>21.95</v>
          </cell>
          <cell r="C24">
            <v>28.7</v>
          </cell>
          <cell r="D24">
            <v>17.5</v>
          </cell>
          <cell r="E24">
            <v>52.541666666666664</v>
          </cell>
          <cell r="F24">
            <v>72</v>
          </cell>
          <cell r="G24">
            <v>39</v>
          </cell>
          <cell r="H24">
            <v>10.08</v>
          </cell>
          <cell r="J24">
            <v>27.720000000000002</v>
          </cell>
          <cell r="K24">
            <v>0</v>
          </cell>
        </row>
        <row r="25">
          <cell r="B25">
            <v>24.991666666666671</v>
          </cell>
          <cell r="C25">
            <v>32.9</v>
          </cell>
          <cell r="D25">
            <v>19.100000000000001</v>
          </cell>
          <cell r="E25">
            <v>66.791666666666671</v>
          </cell>
          <cell r="F25">
            <v>88</v>
          </cell>
          <cell r="G25">
            <v>40</v>
          </cell>
          <cell r="H25">
            <v>10.08</v>
          </cell>
          <cell r="J25">
            <v>30.240000000000002</v>
          </cell>
          <cell r="K25">
            <v>0</v>
          </cell>
        </row>
        <row r="26">
          <cell r="B26">
            <v>28.391666666666669</v>
          </cell>
          <cell r="C26">
            <v>35.700000000000003</v>
          </cell>
          <cell r="D26">
            <v>23.3</v>
          </cell>
          <cell r="E26">
            <v>57.916666666666664</v>
          </cell>
          <cell r="F26">
            <v>80</v>
          </cell>
          <cell r="G26">
            <v>36</v>
          </cell>
          <cell r="H26">
            <v>15.120000000000001</v>
          </cell>
          <cell r="J26">
            <v>41.76</v>
          </cell>
          <cell r="K26">
            <v>0</v>
          </cell>
        </row>
        <row r="27">
          <cell r="B27">
            <v>29.200000000000006</v>
          </cell>
          <cell r="C27">
            <v>36</v>
          </cell>
          <cell r="D27">
            <v>25</v>
          </cell>
          <cell r="E27">
            <v>59.875</v>
          </cell>
          <cell r="F27">
            <v>78</v>
          </cell>
          <cell r="G27">
            <v>36</v>
          </cell>
          <cell r="H27">
            <v>11.520000000000001</v>
          </cell>
          <cell r="J27">
            <v>37.440000000000005</v>
          </cell>
          <cell r="K27">
            <v>0</v>
          </cell>
        </row>
        <row r="28">
          <cell r="B28">
            <v>21.016666666666669</v>
          </cell>
          <cell r="C28">
            <v>29</v>
          </cell>
          <cell r="D28">
            <v>17.899999999999999</v>
          </cell>
          <cell r="E28">
            <v>69.958333333333329</v>
          </cell>
          <cell r="F28">
            <v>81</v>
          </cell>
          <cell r="G28">
            <v>55</v>
          </cell>
          <cell r="H28">
            <v>20.16</v>
          </cell>
          <cell r="J28">
            <v>60.839999999999996</v>
          </cell>
          <cell r="K28">
            <v>0</v>
          </cell>
        </row>
        <row r="29">
          <cell r="B29">
            <v>16.845833333333328</v>
          </cell>
          <cell r="C29">
            <v>19.2</v>
          </cell>
          <cell r="D29">
            <v>14.7</v>
          </cell>
          <cell r="E29">
            <v>62.625</v>
          </cell>
          <cell r="F29">
            <v>72</v>
          </cell>
          <cell r="G29">
            <v>51</v>
          </cell>
          <cell r="H29">
            <v>14.04</v>
          </cell>
          <cell r="J29">
            <v>36.36</v>
          </cell>
          <cell r="K29">
            <v>0</v>
          </cell>
        </row>
        <row r="30">
          <cell r="B30">
            <v>14.725000000000001</v>
          </cell>
          <cell r="C30">
            <v>17.600000000000001</v>
          </cell>
          <cell r="D30">
            <v>12.5</v>
          </cell>
          <cell r="E30">
            <v>70.958333333333329</v>
          </cell>
          <cell r="F30">
            <v>81</v>
          </cell>
          <cell r="G30">
            <v>59</v>
          </cell>
          <cell r="H30">
            <v>13.68</v>
          </cell>
          <cell r="J30">
            <v>32.76</v>
          </cell>
          <cell r="K30">
            <v>0</v>
          </cell>
        </row>
        <row r="31">
          <cell r="B31">
            <v>15.716666666666663</v>
          </cell>
          <cell r="C31">
            <v>18</v>
          </cell>
          <cell r="D31">
            <v>14.4</v>
          </cell>
          <cell r="E31">
            <v>61.458333333333336</v>
          </cell>
          <cell r="F31">
            <v>77</v>
          </cell>
          <cell r="G31">
            <v>43</v>
          </cell>
          <cell r="H31">
            <v>14.76</v>
          </cell>
          <cell r="J31">
            <v>39.24</v>
          </cell>
          <cell r="K31">
            <v>0</v>
          </cell>
        </row>
        <row r="32">
          <cell r="B32">
            <v>15.9</v>
          </cell>
          <cell r="C32">
            <v>18.5</v>
          </cell>
          <cell r="D32">
            <v>13.7</v>
          </cell>
          <cell r="E32">
            <v>51.208333333333336</v>
          </cell>
          <cell r="F32">
            <v>66</v>
          </cell>
          <cell r="G32">
            <v>43</v>
          </cell>
          <cell r="H32">
            <v>11.879999999999999</v>
          </cell>
          <cell r="J32">
            <v>35.64</v>
          </cell>
          <cell r="K32">
            <v>0</v>
          </cell>
        </row>
        <row r="33">
          <cell r="B33">
            <v>17.704166666666669</v>
          </cell>
          <cell r="C33">
            <v>25.5</v>
          </cell>
          <cell r="D33">
            <v>11.5</v>
          </cell>
          <cell r="E33">
            <v>50.5</v>
          </cell>
          <cell r="F33">
            <v>81</v>
          </cell>
          <cell r="G33">
            <v>31</v>
          </cell>
          <cell r="H33">
            <v>12.24</v>
          </cell>
          <cell r="J33">
            <v>28.8</v>
          </cell>
          <cell r="K33">
            <v>0</v>
          </cell>
        </row>
        <row r="34">
          <cell r="B34">
            <v>20.341666666666669</v>
          </cell>
          <cell r="C34">
            <v>29</v>
          </cell>
          <cell r="D34">
            <v>12.5</v>
          </cell>
          <cell r="E34">
            <v>56.083333333333336</v>
          </cell>
          <cell r="F34">
            <v>86</v>
          </cell>
          <cell r="G34">
            <v>31</v>
          </cell>
          <cell r="H34">
            <v>9.7200000000000006</v>
          </cell>
          <cell r="J34">
            <v>16.2</v>
          </cell>
          <cell r="K34">
            <v>0</v>
          </cell>
        </row>
        <row r="35">
          <cell r="B35">
            <v>22.822569444444444</v>
          </cell>
          <cell r="C35">
            <v>32.6</v>
          </cell>
          <cell r="D35">
            <v>12.5</v>
          </cell>
          <cell r="E35">
            <v>57.503472222222229</v>
          </cell>
          <cell r="F35">
            <v>90</v>
          </cell>
          <cell r="G35">
            <v>26</v>
          </cell>
          <cell r="H35">
            <v>34.992000000000004</v>
          </cell>
          <cell r="J35">
            <v>58.32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25.958333333333339</v>
          </cell>
          <cell r="C5">
            <v>33.299999999999997</v>
          </cell>
          <cell r="D5">
            <v>20.6</v>
          </cell>
          <cell r="E5">
            <v>66.458333333333329</v>
          </cell>
          <cell r="F5">
            <v>89</v>
          </cell>
          <cell r="G5">
            <v>31</v>
          </cell>
          <cell r="H5">
            <v>19.8</v>
          </cell>
          <cell r="J5">
            <v>33.119999999999997</v>
          </cell>
          <cell r="K5">
            <v>0</v>
          </cell>
        </row>
        <row r="6">
          <cell r="B6">
            <v>25.216666666666665</v>
          </cell>
          <cell r="C6">
            <v>32.799999999999997</v>
          </cell>
          <cell r="D6">
            <v>19.100000000000001</v>
          </cell>
          <cell r="E6">
            <v>66.666666666666671</v>
          </cell>
          <cell r="F6">
            <v>88</v>
          </cell>
          <cell r="G6">
            <v>39</v>
          </cell>
          <cell r="H6">
            <v>18.36</v>
          </cell>
          <cell r="J6">
            <v>32.4</v>
          </cell>
          <cell r="K6">
            <v>0</v>
          </cell>
        </row>
        <row r="7">
          <cell r="B7">
            <v>26.008333333333336</v>
          </cell>
          <cell r="C7">
            <v>32.9</v>
          </cell>
          <cell r="D7">
            <v>20.100000000000001</v>
          </cell>
          <cell r="E7">
            <v>63.833333333333336</v>
          </cell>
          <cell r="F7">
            <v>89</v>
          </cell>
          <cell r="G7">
            <v>30</v>
          </cell>
          <cell r="H7">
            <v>16.920000000000002</v>
          </cell>
          <cell r="J7">
            <v>38.159999999999997</v>
          </cell>
          <cell r="K7">
            <v>0</v>
          </cell>
        </row>
        <row r="8">
          <cell r="B8">
            <v>25.654166666666665</v>
          </cell>
          <cell r="C8">
            <v>33.799999999999997</v>
          </cell>
          <cell r="D8">
            <v>19.7</v>
          </cell>
          <cell r="E8">
            <v>60.791666666666664</v>
          </cell>
          <cell r="F8">
            <v>80</v>
          </cell>
          <cell r="G8">
            <v>33</v>
          </cell>
          <cell r="H8">
            <v>18</v>
          </cell>
          <cell r="J8">
            <v>30.240000000000002</v>
          </cell>
          <cell r="K8">
            <v>0</v>
          </cell>
        </row>
        <row r="9">
          <cell r="B9">
            <v>25.270833333333339</v>
          </cell>
          <cell r="C9">
            <v>32.700000000000003</v>
          </cell>
          <cell r="D9">
            <v>19</v>
          </cell>
          <cell r="E9">
            <v>60.25</v>
          </cell>
          <cell r="F9">
            <v>86</v>
          </cell>
          <cell r="G9">
            <v>30</v>
          </cell>
          <cell r="H9">
            <v>22.68</v>
          </cell>
          <cell r="J9">
            <v>37.440000000000005</v>
          </cell>
          <cell r="K9">
            <v>0</v>
          </cell>
        </row>
        <row r="10">
          <cell r="B10">
            <v>23.61666666666666</v>
          </cell>
          <cell r="C10">
            <v>32.299999999999997</v>
          </cell>
          <cell r="D10">
            <v>16</v>
          </cell>
          <cell r="E10">
            <v>65.041666666666671</v>
          </cell>
          <cell r="F10">
            <v>92</v>
          </cell>
          <cell r="G10">
            <v>34</v>
          </cell>
          <cell r="H10">
            <v>22.32</v>
          </cell>
          <cell r="J10">
            <v>39.6</v>
          </cell>
          <cell r="K10">
            <v>0</v>
          </cell>
        </row>
        <row r="11">
          <cell r="B11">
            <v>24.204166666666666</v>
          </cell>
          <cell r="C11">
            <v>32.5</v>
          </cell>
          <cell r="D11">
            <v>18.3</v>
          </cell>
          <cell r="E11">
            <v>66.166666666666671</v>
          </cell>
          <cell r="F11">
            <v>87</v>
          </cell>
          <cell r="G11">
            <v>37</v>
          </cell>
          <cell r="H11">
            <v>16.559999999999999</v>
          </cell>
          <cell r="J11">
            <v>36</v>
          </cell>
          <cell r="K11">
            <v>0</v>
          </cell>
        </row>
        <row r="12">
          <cell r="B12">
            <v>24.916666666666661</v>
          </cell>
          <cell r="C12">
            <v>33.1</v>
          </cell>
          <cell r="D12">
            <v>19</v>
          </cell>
          <cell r="E12">
            <v>64.791666666666671</v>
          </cell>
          <cell r="F12">
            <v>87</v>
          </cell>
          <cell r="G12">
            <v>32</v>
          </cell>
          <cell r="H12">
            <v>19.440000000000001</v>
          </cell>
          <cell r="J12">
            <v>30.96</v>
          </cell>
          <cell r="K12">
            <v>0</v>
          </cell>
        </row>
        <row r="13">
          <cell r="B13">
            <v>25.133333333333329</v>
          </cell>
          <cell r="C13">
            <v>32.799999999999997</v>
          </cell>
          <cell r="D13">
            <v>19</v>
          </cell>
          <cell r="E13">
            <v>63.708333333333336</v>
          </cell>
          <cell r="F13">
            <v>90</v>
          </cell>
          <cell r="G13">
            <v>31</v>
          </cell>
          <cell r="H13">
            <v>14.4</v>
          </cell>
          <cell r="J13">
            <v>23.759999999999998</v>
          </cell>
          <cell r="K13">
            <v>0</v>
          </cell>
        </row>
        <row r="14">
          <cell r="B14">
            <v>24.241666666666671</v>
          </cell>
          <cell r="C14">
            <v>31.7</v>
          </cell>
          <cell r="D14">
            <v>17.7</v>
          </cell>
          <cell r="E14">
            <v>61.083333333333336</v>
          </cell>
          <cell r="F14">
            <v>84</v>
          </cell>
          <cell r="G14">
            <v>33</v>
          </cell>
          <cell r="H14">
            <v>18</v>
          </cell>
          <cell r="J14">
            <v>36.36</v>
          </cell>
          <cell r="K14">
            <v>0</v>
          </cell>
        </row>
        <row r="15">
          <cell r="B15">
            <v>23.954166666666662</v>
          </cell>
          <cell r="C15">
            <v>31.9</v>
          </cell>
          <cell r="D15">
            <v>18</v>
          </cell>
          <cell r="E15">
            <v>61.166666666666664</v>
          </cell>
          <cell r="F15">
            <v>85</v>
          </cell>
          <cell r="G15">
            <v>31</v>
          </cell>
          <cell r="H15">
            <v>14.76</v>
          </cell>
          <cell r="J15">
            <v>29.880000000000003</v>
          </cell>
          <cell r="K15">
            <v>0</v>
          </cell>
        </row>
        <row r="16">
          <cell r="B16">
            <v>23.429166666666671</v>
          </cell>
          <cell r="C16">
            <v>32</v>
          </cell>
          <cell r="D16">
            <v>17.100000000000001</v>
          </cell>
          <cell r="E16">
            <v>59.5</v>
          </cell>
          <cell r="F16">
            <v>81</v>
          </cell>
          <cell r="G16">
            <v>27</v>
          </cell>
          <cell r="H16">
            <v>16.559999999999999</v>
          </cell>
          <cell r="J16">
            <v>26.28</v>
          </cell>
          <cell r="K16">
            <v>0</v>
          </cell>
        </row>
        <row r="17">
          <cell r="B17">
            <v>23.733333333333331</v>
          </cell>
          <cell r="C17">
            <v>32.6</v>
          </cell>
          <cell r="D17">
            <v>16.5</v>
          </cell>
          <cell r="E17">
            <v>60.583333333333336</v>
          </cell>
          <cell r="F17">
            <v>84</v>
          </cell>
          <cell r="G17">
            <v>30</v>
          </cell>
          <cell r="H17">
            <v>15.120000000000001</v>
          </cell>
          <cell r="J17">
            <v>30.6</v>
          </cell>
          <cell r="K17">
            <v>0</v>
          </cell>
        </row>
        <row r="18">
          <cell r="B18">
            <v>20.716666666666669</v>
          </cell>
          <cell r="C18">
            <v>25.8</v>
          </cell>
          <cell r="D18">
            <v>17.5</v>
          </cell>
          <cell r="E18">
            <v>84.571428571428569</v>
          </cell>
          <cell r="F18">
            <v>100</v>
          </cell>
          <cell r="G18">
            <v>66</v>
          </cell>
          <cell r="H18">
            <v>10.8</v>
          </cell>
          <cell r="J18">
            <v>20.88</v>
          </cell>
          <cell r="K18">
            <v>0</v>
          </cell>
        </row>
        <row r="19">
          <cell r="B19">
            <v>21.079166666666669</v>
          </cell>
          <cell r="C19">
            <v>29.2</v>
          </cell>
          <cell r="D19">
            <v>15.5</v>
          </cell>
          <cell r="E19">
            <v>81.958333333333329</v>
          </cell>
          <cell r="F19">
            <v>100</v>
          </cell>
          <cell r="G19">
            <v>50</v>
          </cell>
          <cell r="H19">
            <v>19.8</v>
          </cell>
          <cell r="J19">
            <v>29.880000000000003</v>
          </cell>
          <cell r="K19">
            <v>0</v>
          </cell>
        </row>
        <row r="20">
          <cell r="B20">
            <v>23.066666666666663</v>
          </cell>
          <cell r="C20">
            <v>32.9</v>
          </cell>
          <cell r="D20">
            <v>16.3</v>
          </cell>
          <cell r="E20">
            <v>71.416666666666671</v>
          </cell>
          <cell r="F20">
            <v>100</v>
          </cell>
          <cell r="G20">
            <v>31</v>
          </cell>
          <cell r="H20">
            <v>19.079999999999998</v>
          </cell>
          <cell r="J20">
            <v>33.480000000000004</v>
          </cell>
          <cell r="K20">
            <v>0</v>
          </cell>
        </row>
        <row r="21">
          <cell r="B21">
            <v>25.254166666666666</v>
          </cell>
          <cell r="C21">
            <v>33.4</v>
          </cell>
          <cell r="D21">
            <v>19.100000000000001</v>
          </cell>
          <cell r="E21">
            <v>56.25</v>
          </cell>
          <cell r="F21">
            <v>80</v>
          </cell>
          <cell r="G21">
            <v>30</v>
          </cell>
          <cell r="H21">
            <v>19.079999999999998</v>
          </cell>
          <cell r="J21">
            <v>30.6</v>
          </cell>
          <cell r="K21">
            <v>0</v>
          </cell>
        </row>
        <row r="22">
          <cell r="B22">
            <v>24.287500000000005</v>
          </cell>
          <cell r="C22">
            <v>32.6</v>
          </cell>
          <cell r="D22">
            <v>18.2</v>
          </cell>
          <cell r="E22">
            <v>66.958333333333329</v>
          </cell>
          <cell r="F22">
            <v>96</v>
          </cell>
          <cell r="G22">
            <v>30</v>
          </cell>
          <cell r="H22">
            <v>11.879999999999999</v>
          </cell>
          <cell r="J22">
            <v>28.8</v>
          </cell>
          <cell r="K22">
            <v>0</v>
          </cell>
        </row>
        <row r="23">
          <cell r="B23">
            <v>22.904166666666665</v>
          </cell>
          <cell r="C23">
            <v>29.9</v>
          </cell>
          <cell r="D23">
            <v>19.100000000000001</v>
          </cell>
          <cell r="E23">
            <v>78.25</v>
          </cell>
          <cell r="F23">
            <v>95</v>
          </cell>
          <cell r="G23">
            <v>54</v>
          </cell>
          <cell r="H23">
            <v>15.48</v>
          </cell>
          <cell r="J23">
            <v>25.92</v>
          </cell>
          <cell r="K23">
            <v>0</v>
          </cell>
        </row>
        <row r="24">
          <cell r="B24">
            <v>21.658333333333328</v>
          </cell>
          <cell r="C24">
            <v>29.5</v>
          </cell>
          <cell r="D24">
            <v>17.2</v>
          </cell>
          <cell r="E24">
            <v>76.875</v>
          </cell>
          <cell r="F24">
            <v>100</v>
          </cell>
          <cell r="G24">
            <v>37</v>
          </cell>
          <cell r="H24">
            <v>14.4</v>
          </cell>
          <cell r="J24">
            <v>25.92</v>
          </cell>
          <cell r="K24">
            <v>0</v>
          </cell>
        </row>
        <row r="25">
          <cell r="B25">
            <v>23.541666666666661</v>
          </cell>
          <cell r="C25">
            <v>32.799999999999997</v>
          </cell>
          <cell r="D25">
            <v>17.600000000000001</v>
          </cell>
          <cell r="E25">
            <v>70.166666666666671</v>
          </cell>
          <cell r="F25">
            <v>96</v>
          </cell>
          <cell r="G25">
            <v>33</v>
          </cell>
          <cell r="H25">
            <v>19.8</v>
          </cell>
          <cell r="J25">
            <v>34.92</v>
          </cell>
          <cell r="K25">
            <v>0</v>
          </cell>
        </row>
        <row r="26">
          <cell r="B26">
            <v>24.804166666666664</v>
          </cell>
          <cell r="C26">
            <v>32.9</v>
          </cell>
          <cell r="D26">
            <v>18.899999999999999</v>
          </cell>
          <cell r="E26">
            <v>63.208333333333336</v>
          </cell>
          <cell r="F26">
            <v>86</v>
          </cell>
          <cell r="G26">
            <v>31</v>
          </cell>
          <cell r="H26">
            <v>22.68</v>
          </cell>
          <cell r="J26">
            <v>34.56</v>
          </cell>
          <cell r="K26">
            <v>0</v>
          </cell>
        </row>
        <row r="27">
          <cell r="B27">
            <v>24.045833333333331</v>
          </cell>
          <cell r="C27">
            <v>32.1</v>
          </cell>
          <cell r="D27">
            <v>17.2</v>
          </cell>
          <cell r="E27">
            <v>62.708333333333336</v>
          </cell>
          <cell r="F27">
            <v>89</v>
          </cell>
          <cell r="G27">
            <v>31</v>
          </cell>
          <cell r="H27">
            <v>23.759999999999998</v>
          </cell>
          <cell r="J27">
            <v>41.4</v>
          </cell>
          <cell r="K27">
            <v>0</v>
          </cell>
        </row>
        <row r="28">
          <cell r="B28">
            <v>23.058333333333334</v>
          </cell>
          <cell r="C28">
            <v>30.7</v>
          </cell>
          <cell r="D28">
            <v>18.2</v>
          </cell>
          <cell r="E28">
            <v>68.782608695652172</v>
          </cell>
          <cell r="F28">
            <v>100</v>
          </cell>
          <cell r="G28">
            <v>43</v>
          </cell>
          <cell r="H28">
            <v>23.759999999999998</v>
          </cell>
          <cell r="J28">
            <v>36</v>
          </cell>
          <cell r="K28">
            <v>4.2</v>
          </cell>
        </row>
        <row r="29">
          <cell r="B29">
            <v>18.633333333333333</v>
          </cell>
          <cell r="C29">
            <v>21.1</v>
          </cell>
          <cell r="D29">
            <v>16.399999999999999</v>
          </cell>
          <cell r="E29">
            <v>87.63636363636364</v>
          </cell>
          <cell r="F29">
            <v>100</v>
          </cell>
          <cell r="G29">
            <v>78</v>
          </cell>
          <cell r="H29">
            <v>15.48</v>
          </cell>
          <cell r="J29">
            <v>27</v>
          </cell>
          <cell r="K29">
            <v>5.4</v>
          </cell>
        </row>
        <row r="30">
          <cell r="B30">
            <v>16.791666666666668</v>
          </cell>
          <cell r="C30">
            <v>20.6</v>
          </cell>
          <cell r="D30">
            <v>14.6</v>
          </cell>
          <cell r="E30">
            <v>90.722222222222229</v>
          </cell>
          <cell r="F30">
            <v>100</v>
          </cell>
          <cell r="G30">
            <v>79</v>
          </cell>
          <cell r="H30">
            <v>15.48</v>
          </cell>
          <cell r="J30">
            <v>25.56</v>
          </cell>
          <cell r="K30">
            <v>0</v>
          </cell>
        </row>
        <row r="31">
          <cell r="B31">
            <v>17.545833333333331</v>
          </cell>
          <cell r="C31">
            <v>25.2</v>
          </cell>
          <cell r="D31">
            <v>14.2</v>
          </cell>
          <cell r="E31">
            <v>90.294117647058826</v>
          </cell>
          <cell r="F31">
            <v>100</v>
          </cell>
          <cell r="G31">
            <v>66</v>
          </cell>
          <cell r="H31">
            <v>17.28</v>
          </cell>
          <cell r="J31">
            <v>27</v>
          </cell>
          <cell r="K31">
            <v>0.2</v>
          </cell>
        </row>
        <row r="32">
          <cell r="B32">
            <v>16.900000000000002</v>
          </cell>
          <cell r="C32">
            <v>22.8</v>
          </cell>
          <cell r="D32">
            <v>13</v>
          </cell>
          <cell r="E32">
            <v>77.916666666666671</v>
          </cell>
          <cell r="F32">
            <v>94</v>
          </cell>
          <cell r="G32">
            <v>63</v>
          </cell>
          <cell r="H32">
            <v>12.24</v>
          </cell>
          <cell r="J32">
            <v>24.840000000000003</v>
          </cell>
          <cell r="K32">
            <v>1.5999999999999999</v>
          </cell>
        </row>
        <row r="33">
          <cell r="B33">
            <v>16.129166666666666</v>
          </cell>
          <cell r="C33">
            <v>25.6</v>
          </cell>
          <cell r="D33">
            <v>10.3</v>
          </cell>
          <cell r="E33">
            <v>74.333333333333329</v>
          </cell>
          <cell r="F33">
            <v>100</v>
          </cell>
          <cell r="G33">
            <v>49</v>
          </cell>
          <cell r="H33">
            <v>13.68</v>
          </cell>
          <cell r="J33">
            <v>24.48</v>
          </cell>
          <cell r="K33">
            <v>0</v>
          </cell>
        </row>
        <row r="34">
          <cell r="B34">
            <v>19.008333333333333</v>
          </cell>
          <cell r="C34">
            <v>28.8</v>
          </cell>
          <cell r="D34">
            <v>11.8</v>
          </cell>
          <cell r="E34">
            <v>69.5</v>
          </cell>
          <cell r="F34">
            <v>96</v>
          </cell>
          <cell r="G34">
            <v>32</v>
          </cell>
          <cell r="H34">
            <v>17.64</v>
          </cell>
          <cell r="J34">
            <v>25.56</v>
          </cell>
          <cell r="K34">
            <v>0</v>
          </cell>
        </row>
        <row r="35">
          <cell r="B35">
            <v>19.599999999999998</v>
          </cell>
          <cell r="C35">
            <v>29.8</v>
          </cell>
          <cell r="D35">
            <v>11.4</v>
          </cell>
          <cell r="E35">
            <v>58</v>
          </cell>
          <cell r="F35">
            <v>85</v>
          </cell>
          <cell r="G35">
            <v>27</v>
          </cell>
          <cell r="H35">
            <v>19.440000000000001</v>
          </cell>
          <cell r="J35">
            <v>29.52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27.145833333333332</v>
          </cell>
          <cell r="C5">
            <v>35.700000000000003</v>
          </cell>
          <cell r="D5">
            <v>22.3</v>
          </cell>
          <cell r="E5">
            <v>79.166666666666671</v>
          </cell>
          <cell r="F5">
            <v>99</v>
          </cell>
          <cell r="G5">
            <v>41</v>
          </cell>
          <cell r="H5">
            <v>9.3600000000000012</v>
          </cell>
          <cell r="J5">
            <v>28.44</v>
          </cell>
          <cell r="K5">
            <v>0</v>
          </cell>
        </row>
        <row r="6">
          <cell r="B6">
            <v>26.654166666666669</v>
          </cell>
          <cell r="C6">
            <v>35.200000000000003</v>
          </cell>
          <cell r="D6">
            <v>21</v>
          </cell>
          <cell r="E6">
            <v>77.625</v>
          </cell>
          <cell r="F6">
            <v>100</v>
          </cell>
          <cell r="G6">
            <v>35</v>
          </cell>
          <cell r="H6">
            <v>14.04</v>
          </cell>
          <cell r="J6">
            <v>30.240000000000002</v>
          </cell>
          <cell r="K6">
            <v>0</v>
          </cell>
        </row>
        <row r="7">
          <cell r="B7">
            <v>26.095833333333335</v>
          </cell>
          <cell r="C7">
            <v>34.799999999999997</v>
          </cell>
          <cell r="D7">
            <v>20.7</v>
          </cell>
          <cell r="E7">
            <v>78.458333333333329</v>
          </cell>
          <cell r="F7">
            <v>99</v>
          </cell>
          <cell r="G7">
            <v>41</v>
          </cell>
          <cell r="H7">
            <v>6.84</v>
          </cell>
          <cell r="J7">
            <v>19.440000000000001</v>
          </cell>
          <cell r="K7">
            <v>0</v>
          </cell>
        </row>
        <row r="8">
          <cell r="B8">
            <v>25.583333333333339</v>
          </cell>
          <cell r="C8">
            <v>35.1</v>
          </cell>
          <cell r="D8">
            <v>19.899999999999999</v>
          </cell>
          <cell r="E8">
            <v>80.833333333333329</v>
          </cell>
          <cell r="F8">
            <v>100</v>
          </cell>
          <cell r="G8">
            <v>41</v>
          </cell>
          <cell r="H8">
            <v>7.5600000000000005</v>
          </cell>
          <cell r="J8">
            <v>43.2</v>
          </cell>
          <cell r="K8">
            <v>1.4</v>
          </cell>
        </row>
        <row r="9">
          <cell r="B9">
            <v>26.141666666666666</v>
          </cell>
          <cell r="C9">
            <v>35.6</v>
          </cell>
          <cell r="D9">
            <v>20.8</v>
          </cell>
          <cell r="E9">
            <v>76.583333333333329</v>
          </cell>
          <cell r="F9">
            <v>99</v>
          </cell>
          <cell r="G9">
            <v>31</v>
          </cell>
          <cell r="H9">
            <v>6.84</v>
          </cell>
          <cell r="J9">
            <v>20.88</v>
          </cell>
          <cell r="K9">
            <v>0.2</v>
          </cell>
        </row>
        <row r="10">
          <cell r="B10">
            <v>25</v>
          </cell>
          <cell r="C10">
            <v>34.700000000000003</v>
          </cell>
          <cell r="D10">
            <v>18.5</v>
          </cell>
          <cell r="E10">
            <v>74.375</v>
          </cell>
          <cell r="F10">
            <v>99</v>
          </cell>
          <cell r="G10">
            <v>30</v>
          </cell>
          <cell r="H10">
            <v>9</v>
          </cell>
          <cell r="J10">
            <v>29.52</v>
          </cell>
          <cell r="K10">
            <v>0</v>
          </cell>
        </row>
        <row r="11">
          <cell r="B11">
            <v>25.256521739130438</v>
          </cell>
          <cell r="C11">
            <v>34.9</v>
          </cell>
          <cell r="D11">
            <v>18.2</v>
          </cell>
          <cell r="E11">
            <v>72.173913043478265</v>
          </cell>
          <cell r="F11">
            <v>99</v>
          </cell>
          <cell r="G11">
            <v>30</v>
          </cell>
          <cell r="H11">
            <v>11.879999999999999</v>
          </cell>
          <cell r="J11">
            <v>31.680000000000003</v>
          </cell>
          <cell r="K11">
            <v>0</v>
          </cell>
        </row>
        <row r="12">
          <cell r="B12">
            <v>25.845833333333335</v>
          </cell>
          <cell r="C12">
            <v>36.4</v>
          </cell>
          <cell r="D12">
            <v>19.5</v>
          </cell>
          <cell r="E12">
            <v>72.75</v>
          </cell>
          <cell r="F12">
            <v>96</v>
          </cell>
          <cell r="G12">
            <v>32</v>
          </cell>
          <cell r="H12">
            <v>10.8</v>
          </cell>
          <cell r="J12">
            <v>25.56</v>
          </cell>
          <cell r="K12">
            <v>0</v>
          </cell>
        </row>
        <row r="13">
          <cell r="B13">
            <v>25.7695652173913</v>
          </cell>
          <cell r="C13">
            <v>35.5</v>
          </cell>
          <cell r="D13">
            <v>19.8</v>
          </cell>
          <cell r="E13">
            <v>75.826086956521735</v>
          </cell>
          <cell r="F13">
            <v>99</v>
          </cell>
          <cell r="G13">
            <v>28</v>
          </cell>
          <cell r="H13">
            <v>6.48</v>
          </cell>
          <cell r="J13">
            <v>18</v>
          </cell>
          <cell r="K13">
            <v>0</v>
          </cell>
        </row>
        <row r="14">
          <cell r="B14">
            <v>25.3125</v>
          </cell>
          <cell r="C14">
            <v>34.700000000000003</v>
          </cell>
          <cell r="D14">
            <v>18.8</v>
          </cell>
          <cell r="E14">
            <v>72.75</v>
          </cell>
          <cell r="F14">
            <v>99</v>
          </cell>
          <cell r="G14">
            <v>30</v>
          </cell>
          <cell r="H14">
            <v>12.6</v>
          </cell>
          <cell r="J14">
            <v>28.08</v>
          </cell>
          <cell r="K14">
            <v>0</v>
          </cell>
        </row>
        <row r="15">
          <cell r="B15">
            <v>25.283333333333328</v>
          </cell>
          <cell r="C15">
            <v>35.5</v>
          </cell>
          <cell r="D15">
            <v>18.3</v>
          </cell>
          <cell r="E15">
            <v>70.666666666666671</v>
          </cell>
          <cell r="F15">
            <v>98</v>
          </cell>
          <cell r="G15">
            <v>28</v>
          </cell>
          <cell r="H15">
            <v>11.520000000000001</v>
          </cell>
          <cell r="J15">
            <v>25.56</v>
          </cell>
          <cell r="K15">
            <v>0</v>
          </cell>
        </row>
        <row r="16">
          <cell r="B16">
            <v>24.795454545454547</v>
          </cell>
          <cell r="C16">
            <v>34.9</v>
          </cell>
          <cell r="D16">
            <v>17.100000000000001</v>
          </cell>
          <cell r="E16">
            <v>71.318181818181813</v>
          </cell>
          <cell r="F16">
            <v>100</v>
          </cell>
          <cell r="G16">
            <v>30</v>
          </cell>
          <cell r="H16">
            <v>10.44</v>
          </cell>
          <cell r="J16">
            <v>23.400000000000002</v>
          </cell>
          <cell r="K16">
            <v>0</v>
          </cell>
        </row>
        <row r="17">
          <cell r="B17">
            <v>24.008333333333336</v>
          </cell>
          <cell r="C17">
            <v>32.9</v>
          </cell>
          <cell r="D17">
            <v>17.7</v>
          </cell>
          <cell r="E17">
            <v>76.791666666666671</v>
          </cell>
          <cell r="F17">
            <v>99</v>
          </cell>
          <cell r="G17">
            <v>43</v>
          </cell>
          <cell r="H17">
            <v>16.2</v>
          </cell>
          <cell r="J17">
            <v>27</v>
          </cell>
          <cell r="K17">
            <v>0</v>
          </cell>
        </row>
        <row r="18">
          <cell r="B18">
            <v>20.45</v>
          </cell>
          <cell r="C18">
            <v>24</v>
          </cell>
          <cell r="D18">
            <v>18.3</v>
          </cell>
          <cell r="E18">
            <v>80.75</v>
          </cell>
          <cell r="F18">
            <v>95</v>
          </cell>
          <cell r="G18">
            <v>66</v>
          </cell>
          <cell r="H18">
            <v>13.32</v>
          </cell>
          <cell r="J18">
            <v>29.16</v>
          </cell>
          <cell r="K18">
            <v>0</v>
          </cell>
        </row>
        <row r="19">
          <cell r="B19">
            <v>21.566666666666666</v>
          </cell>
          <cell r="C19">
            <v>29</v>
          </cell>
          <cell r="D19">
            <v>16.600000000000001</v>
          </cell>
          <cell r="E19">
            <v>72.333333333333329</v>
          </cell>
          <cell r="F19">
            <v>90</v>
          </cell>
          <cell r="G19">
            <v>47</v>
          </cell>
          <cell r="H19">
            <v>10.08</v>
          </cell>
          <cell r="J19">
            <v>18.720000000000002</v>
          </cell>
          <cell r="K19">
            <v>0</v>
          </cell>
        </row>
        <row r="20">
          <cell r="B20">
            <v>23.004166666666666</v>
          </cell>
          <cell r="C20">
            <v>34.1</v>
          </cell>
          <cell r="D20">
            <v>15.5</v>
          </cell>
          <cell r="E20">
            <v>76.5</v>
          </cell>
          <cell r="F20">
            <v>99</v>
          </cell>
          <cell r="G20">
            <v>39</v>
          </cell>
          <cell r="H20">
            <v>11.520000000000001</v>
          </cell>
          <cell r="J20">
            <v>19.8</v>
          </cell>
          <cell r="K20">
            <v>0</v>
          </cell>
        </row>
        <row r="21">
          <cell r="B21">
            <v>24.780952380952378</v>
          </cell>
          <cell r="C21">
            <v>32.700000000000003</v>
          </cell>
          <cell r="D21">
            <v>19.899999999999999</v>
          </cell>
          <cell r="E21">
            <v>78.714285714285708</v>
          </cell>
          <cell r="F21">
            <v>97</v>
          </cell>
          <cell r="G21">
            <v>46</v>
          </cell>
          <cell r="H21">
            <v>11.520000000000001</v>
          </cell>
          <cell r="J21">
            <v>25.56</v>
          </cell>
          <cell r="K21">
            <v>0</v>
          </cell>
        </row>
        <row r="22">
          <cell r="B22">
            <v>26.139130434782611</v>
          </cell>
          <cell r="C22">
            <v>32.1</v>
          </cell>
          <cell r="D22">
            <v>21.9</v>
          </cell>
          <cell r="E22">
            <v>77.347826086956516</v>
          </cell>
          <cell r="F22">
            <v>97</v>
          </cell>
          <cell r="G22">
            <v>53</v>
          </cell>
          <cell r="H22">
            <v>14.4</v>
          </cell>
          <cell r="J22">
            <v>23.759999999999998</v>
          </cell>
          <cell r="K22">
            <v>0</v>
          </cell>
        </row>
        <row r="23">
          <cell r="B23">
            <v>21.979166666666668</v>
          </cell>
          <cell r="C23">
            <v>27.3</v>
          </cell>
          <cell r="D23">
            <v>18.7</v>
          </cell>
          <cell r="E23">
            <v>77.5</v>
          </cell>
          <cell r="F23">
            <v>91</v>
          </cell>
          <cell r="G23">
            <v>59</v>
          </cell>
          <cell r="H23">
            <v>11.520000000000001</v>
          </cell>
          <cell r="J23">
            <v>25.56</v>
          </cell>
          <cell r="K23">
            <v>0</v>
          </cell>
        </row>
        <row r="24">
          <cell r="B24">
            <v>21.995833333333337</v>
          </cell>
          <cell r="C24">
            <v>29</v>
          </cell>
          <cell r="D24">
            <v>19</v>
          </cell>
          <cell r="E24">
            <v>74.208333333333329</v>
          </cell>
          <cell r="F24">
            <v>88</v>
          </cell>
          <cell r="G24">
            <v>51</v>
          </cell>
          <cell r="H24">
            <v>8.2799999999999994</v>
          </cell>
          <cell r="J24">
            <v>20.16</v>
          </cell>
          <cell r="K24">
            <v>0</v>
          </cell>
        </row>
        <row r="25">
          <cell r="B25">
            <v>23.766666666666666</v>
          </cell>
          <cell r="C25">
            <v>35</v>
          </cell>
          <cell r="D25">
            <v>16.8</v>
          </cell>
          <cell r="E25">
            <v>75.208333333333329</v>
          </cell>
          <cell r="F25">
            <v>100</v>
          </cell>
          <cell r="G25">
            <v>30</v>
          </cell>
          <cell r="H25">
            <v>10.44</v>
          </cell>
          <cell r="J25">
            <v>26.28</v>
          </cell>
          <cell r="K25">
            <v>0</v>
          </cell>
        </row>
        <row r="26">
          <cell r="B26">
            <v>25.329166666666666</v>
          </cell>
          <cell r="C26">
            <v>35.9</v>
          </cell>
          <cell r="D26">
            <v>18.3</v>
          </cell>
          <cell r="E26">
            <v>70.833333333333329</v>
          </cell>
          <cell r="F26">
            <v>96</v>
          </cell>
          <cell r="G26">
            <v>33</v>
          </cell>
          <cell r="H26">
            <v>9.3600000000000012</v>
          </cell>
          <cell r="J26">
            <v>27</v>
          </cell>
          <cell r="K26">
            <v>0</v>
          </cell>
        </row>
        <row r="27">
          <cell r="B27">
            <v>26.075000000000003</v>
          </cell>
          <cell r="C27">
            <v>36.200000000000003</v>
          </cell>
          <cell r="D27">
            <v>19.100000000000001</v>
          </cell>
          <cell r="E27">
            <v>70</v>
          </cell>
          <cell r="F27">
            <v>99</v>
          </cell>
          <cell r="G27">
            <v>28</v>
          </cell>
          <cell r="H27">
            <v>11.879999999999999</v>
          </cell>
          <cell r="J27">
            <v>28.44</v>
          </cell>
          <cell r="K27">
            <v>0</v>
          </cell>
        </row>
        <row r="28">
          <cell r="B28">
            <v>22.516666666666666</v>
          </cell>
          <cell r="C28">
            <v>28.8</v>
          </cell>
          <cell r="D28">
            <v>18.8</v>
          </cell>
          <cell r="E28">
            <v>83.125</v>
          </cell>
          <cell r="F28">
            <v>97</v>
          </cell>
          <cell r="G28">
            <v>62</v>
          </cell>
          <cell r="H28">
            <v>17.28</v>
          </cell>
          <cell r="J28">
            <v>29.880000000000003</v>
          </cell>
          <cell r="K28">
            <v>0</v>
          </cell>
        </row>
        <row r="29">
          <cell r="B29">
            <v>19.217391304347824</v>
          </cell>
          <cell r="C29">
            <v>21.1</v>
          </cell>
          <cell r="D29">
            <v>16.100000000000001</v>
          </cell>
          <cell r="E29">
            <v>83.521739130434781</v>
          </cell>
          <cell r="F29">
            <v>96</v>
          </cell>
          <cell r="G29">
            <v>71</v>
          </cell>
          <cell r="H29">
            <v>8.2799999999999994</v>
          </cell>
          <cell r="J29">
            <v>20.52</v>
          </cell>
          <cell r="K29">
            <v>0</v>
          </cell>
        </row>
        <row r="30">
          <cell r="B30">
            <v>18.324999999999999</v>
          </cell>
          <cell r="C30">
            <v>23.7</v>
          </cell>
          <cell r="D30">
            <v>16.100000000000001</v>
          </cell>
          <cell r="E30">
            <v>76.458333333333329</v>
          </cell>
          <cell r="F30">
            <v>89</v>
          </cell>
          <cell r="G30">
            <v>58</v>
          </cell>
          <cell r="H30">
            <v>8.2799999999999994</v>
          </cell>
          <cell r="J30">
            <v>18</v>
          </cell>
          <cell r="K30">
            <v>0</v>
          </cell>
        </row>
        <row r="31">
          <cell r="B31">
            <v>17.383333333333329</v>
          </cell>
          <cell r="C31">
            <v>22.8</v>
          </cell>
          <cell r="D31">
            <v>14.8</v>
          </cell>
          <cell r="E31">
            <v>82.916666666666671</v>
          </cell>
          <cell r="F31">
            <v>93</v>
          </cell>
          <cell r="G31">
            <v>63</v>
          </cell>
          <cell r="H31">
            <v>13.32</v>
          </cell>
          <cell r="J31">
            <v>27.36</v>
          </cell>
          <cell r="K31">
            <v>0</v>
          </cell>
        </row>
        <row r="32">
          <cell r="B32">
            <v>17.647619047619049</v>
          </cell>
          <cell r="C32">
            <v>24.8</v>
          </cell>
          <cell r="D32">
            <v>14.7</v>
          </cell>
          <cell r="E32">
            <v>69.904761904761898</v>
          </cell>
          <cell r="F32">
            <v>84</v>
          </cell>
          <cell r="G32">
            <v>43</v>
          </cell>
          <cell r="H32">
            <v>12.6</v>
          </cell>
          <cell r="J32">
            <v>21.240000000000002</v>
          </cell>
          <cell r="K32">
            <v>0</v>
          </cell>
        </row>
        <row r="33">
          <cell r="B33">
            <v>17.747826086956525</v>
          </cell>
          <cell r="C33">
            <v>26.5</v>
          </cell>
          <cell r="D33">
            <v>11.3</v>
          </cell>
          <cell r="E33">
            <v>67.608695652173907</v>
          </cell>
          <cell r="F33">
            <v>91</v>
          </cell>
          <cell r="G33">
            <v>39</v>
          </cell>
          <cell r="H33">
            <v>11.16</v>
          </cell>
          <cell r="J33">
            <v>24.48</v>
          </cell>
          <cell r="K33">
            <v>0</v>
          </cell>
        </row>
        <row r="34">
          <cell r="B34">
            <v>19.508333333333333</v>
          </cell>
          <cell r="C34">
            <v>30.4</v>
          </cell>
          <cell r="D34">
            <v>12</v>
          </cell>
          <cell r="E34">
            <v>68.875</v>
          </cell>
          <cell r="F34">
            <v>94</v>
          </cell>
          <cell r="G34">
            <v>34</v>
          </cell>
          <cell r="H34">
            <v>8.64</v>
          </cell>
          <cell r="J34">
            <v>17.28</v>
          </cell>
          <cell r="K34">
            <v>0</v>
          </cell>
        </row>
        <row r="35">
          <cell r="B35">
            <v>20.917391304347824</v>
          </cell>
          <cell r="C35">
            <v>32.1</v>
          </cell>
          <cell r="D35">
            <v>12.6</v>
          </cell>
          <cell r="E35">
            <v>64.043478260869563</v>
          </cell>
          <cell r="F35">
            <v>94</v>
          </cell>
          <cell r="G35">
            <v>23</v>
          </cell>
          <cell r="H35">
            <v>9.3600000000000012</v>
          </cell>
          <cell r="J35">
            <v>19.8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26.629166666666666</v>
          </cell>
          <cell r="C5">
            <v>33</v>
          </cell>
          <cell r="D5">
            <v>21.5</v>
          </cell>
          <cell r="E5">
            <v>74.291666666666671</v>
          </cell>
          <cell r="F5">
            <v>93</v>
          </cell>
          <cell r="G5">
            <v>51</v>
          </cell>
          <cell r="H5">
            <v>14.76</v>
          </cell>
          <cell r="J5">
            <v>40.680000000000007</v>
          </cell>
          <cell r="K5">
            <v>0</v>
          </cell>
        </row>
        <row r="6">
          <cell r="B6">
            <v>26.600000000000005</v>
          </cell>
          <cell r="C6">
            <v>32.9</v>
          </cell>
          <cell r="D6">
            <v>21.4</v>
          </cell>
          <cell r="E6">
            <v>72.583333333333329</v>
          </cell>
          <cell r="F6">
            <v>93</v>
          </cell>
          <cell r="G6">
            <v>46</v>
          </cell>
          <cell r="H6">
            <v>16.559999999999999</v>
          </cell>
          <cell r="J6">
            <v>40.680000000000007</v>
          </cell>
          <cell r="K6">
            <v>0</v>
          </cell>
        </row>
        <row r="7">
          <cell r="B7">
            <v>26.166666666666668</v>
          </cell>
          <cell r="C7">
            <v>32.1</v>
          </cell>
          <cell r="D7">
            <v>21.8</v>
          </cell>
          <cell r="E7">
            <v>72.166666666666671</v>
          </cell>
          <cell r="F7">
            <v>90</v>
          </cell>
          <cell r="G7">
            <v>52</v>
          </cell>
          <cell r="H7">
            <v>14.4</v>
          </cell>
          <cell r="J7">
            <v>36</v>
          </cell>
          <cell r="K7">
            <v>0</v>
          </cell>
        </row>
        <row r="8">
          <cell r="B8">
            <v>27.120833333333334</v>
          </cell>
          <cell r="C8">
            <v>33.200000000000003</v>
          </cell>
          <cell r="D8">
            <v>21.6</v>
          </cell>
          <cell r="E8">
            <v>67.666666666666671</v>
          </cell>
          <cell r="F8">
            <v>90</v>
          </cell>
          <cell r="G8">
            <v>40</v>
          </cell>
          <cell r="H8">
            <v>12.6</v>
          </cell>
          <cell r="J8">
            <v>39.24</v>
          </cell>
          <cell r="K8">
            <v>0</v>
          </cell>
        </row>
        <row r="9">
          <cell r="B9">
            <v>27.533333333333331</v>
          </cell>
          <cell r="C9">
            <v>33.799999999999997</v>
          </cell>
          <cell r="D9">
            <v>22.4</v>
          </cell>
          <cell r="E9">
            <v>57.75</v>
          </cell>
          <cell r="F9">
            <v>76</v>
          </cell>
          <cell r="G9">
            <v>34</v>
          </cell>
          <cell r="H9">
            <v>14.76</v>
          </cell>
          <cell r="J9">
            <v>29.16</v>
          </cell>
          <cell r="K9">
            <v>0</v>
          </cell>
        </row>
        <row r="10">
          <cell r="B10">
            <v>25.991666666666674</v>
          </cell>
          <cell r="C10">
            <v>32.700000000000003</v>
          </cell>
          <cell r="D10">
            <v>20.6</v>
          </cell>
          <cell r="E10">
            <v>56.375</v>
          </cell>
          <cell r="F10">
            <v>72</v>
          </cell>
          <cell r="G10">
            <v>36</v>
          </cell>
          <cell r="H10">
            <v>15.840000000000002</v>
          </cell>
          <cell r="J10">
            <v>39.96</v>
          </cell>
          <cell r="K10">
            <v>0</v>
          </cell>
        </row>
        <row r="11">
          <cell r="B11">
            <v>25.520833333333332</v>
          </cell>
          <cell r="C11">
            <v>33.1</v>
          </cell>
          <cell r="D11">
            <v>19.3</v>
          </cell>
          <cell r="E11">
            <v>60.083333333333336</v>
          </cell>
          <cell r="F11">
            <v>81</v>
          </cell>
          <cell r="G11">
            <v>34</v>
          </cell>
          <cell r="H11">
            <v>15.48</v>
          </cell>
          <cell r="J11">
            <v>39.24</v>
          </cell>
          <cell r="K11">
            <v>0</v>
          </cell>
        </row>
        <row r="12">
          <cell r="B12">
            <v>25.741666666666664</v>
          </cell>
          <cell r="C12">
            <v>33.4</v>
          </cell>
          <cell r="D12">
            <v>19.3</v>
          </cell>
          <cell r="E12">
            <v>61.833333333333336</v>
          </cell>
          <cell r="F12">
            <v>83</v>
          </cell>
          <cell r="G12">
            <v>35</v>
          </cell>
          <cell r="H12">
            <v>13.32</v>
          </cell>
          <cell r="J12">
            <v>33.119999999999997</v>
          </cell>
          <cell r="K12">
            <v>0</v>
          </cell>
        </row>
        <row r="13">
          <cell r="B13">
            <v>26.295833333333331</v>
          </cell>
          <cell r="C13">
            <v>33</v>
          </cell>
          <cell r="D13">
            <v>21.4</v>
          </cell>
          <cell r="E13">
            <v>67.791666666666671</v>
          </cell>
          <cell r="F13">
            <v>87</v>
          </cell>
          <cell r="G13">
            <v>44</v>
          </cell>
          <cell r="H13">
            <v>15.840000000000002</v>
          </cell>
          <cell r="J13">
            <v>29.880000000000003</v>
          </cell>
          <cell r="K13">
            <v>0</v>
          </cell>
        </row>
        <row r="14">
          <cell r="B14">
            <v>26.950000000000003</v>
          </cell>
          <cell r="C14">
            <v>33.700000000000003</v>
          </cell>
          <cell r="D14">
            <v>21.6</v>
          </cell>
          <cell r="E14">
            <v>64.541666666666671</v>
          </cell>
          <cell r="F14">
            <v>91</v>
          </cell>
          <cell r="G14">
            <v>33</v>
          </cell>
          <cell r="H14">
            <v>12.24</v>
          </cell>
          <cell r="J14">
            <v>29.52</v>
          </cell>
          <cell r="K14">
            <v>0</v>
          </cell>
        </row>
        <row r="15">
          <cell r="B15">
            <v>26.733333333333331</v>
          </cell>
          <cell r="C15">
            <v>33.1</v>
          </cell>
          <cell r="D15">
            <v>20.100000000000001</v>
          </cell>
          <cell r="E15">
            <v>54.958333333333336</v>
          </cell>
          <cell r="F15">
            <v>80</v>
          </cell>
          <cell r="G15">
            <v>32</v>
          </cell>
          <cell r="H15">
            <v>14.76</v>
          </cell>
          <cell r="J15">
            <v>37.800000000000004</v>
          </cell>
          <cell r="K15">
            <v>0</v>
          </cell>
        </row>
        <row r="16">
          <cell r="B16">
            <v>25.495833333333326</v>
          </cell>
          <cell r="C16">
            <v>33.1</v>
          </cell>
          <cell r="D16">
            <v>19.7</v>
          </cell>
          <cell r="E16">
            <v>62.208333333333336</v>
          </cell>
          <cell r="F16">
            <v>82</v>
          </cell>
          <cell r="G16">
            <v>37</v>
          </cell>
          <cell r="H16">
            <v>13.68</v>
          </cell>
          <cell r="J16">
            <v>28.8</v>
          </cell>
          <cell r="K16">
            <v>0</v>
          </cell>
        </row>
        <row r="17">
          <cell r="B17">
            <v>22.012499999999999</v>
          </cell>
          <cell r="C17">
            <v>26.8</v>
          </cell>
          <cell r="D17">
            <v>17.600000000000001</v>
          </cell>
          <cell r="E17">
            <v>78.583333333333329</v>
          </cell>
          <cell r="F17">
            <v>95</v>
          </cell>
          <cell r="G17">
            <v>57</v>
          </cell>
          <cell r="H17">
            <v>14.04</v>
          </cell>
          <cell r="J17">
            <v>28.08</v>
          </cell>
          <cell r="K17">
            <v>0</v>
          </cell>
        </row>
        <row r="18">
          <cell r="B18">
            <v>16.295833333333338</v>
          </cell>
          <cell r="C18">
            <v>19.7</v>
          </cell>
          <cell r="D18">
            <v>14.6</v>
          </cell>
          <cell r="E18">
            <v>82.125</v>
          </cell>
          <cell r="F18">
            <v>90</v>
          </cell>
          <cell r="G18">
            <v>66</v>
          </cell>
          <cell r="H18">
            <v>12.24</v>
          </cell>
          <cell r="J18">
            <v>27.720000000000002</v>
          </cell>
          <cell r="K18">
            <v>0</v>
          </cell>
        </row>
        <row r="19">
          <cell r="B19">
            <v>16.920833333333338</v>
          </cell>
          <cell r="C19">
            <v>22.3</v>
          </cell>
          <cell r="D19">
            <v>13.7</v>
          </cell>
          <cell r="E19">
            <v>82.291666666666671</v>
          </cell>
          <cell r="F19">
            <v>96</v>
          </cell>
          <cell r="G19">
            <v>63</v>
          </cell>
          <cell r="H19">
            <v>11.16</v>
          </cell>
          <cell r="J19">
            <v>26.28</v>
          </cell>
          <cell r="K19">
            <v>0</v>
          </cell>
        </row>
        <row r="20">
          <cell r="B20">
            <v>21.070833333333333</v>
          </cell>
          <cell r="C20">
            <v>30.8</v>
          </cell>
          <cell r="D20">
            <v>15.4</v>
          </cell>
          <cell r="E20">
            <v>73.625</v>
          </cell>
          <cell r="F20">
            <v>96</v>
          </cell>
          <cell r="G20">
            <v>40</v>
          </cell>
          <cell r="H20">
            <v>15.840000000000002</v>
          </cell>
          <cell r="J20">
            <v>39.96</v>
          </cell>
          <cell r="K20">
            <v>0</v>
          </cell>
        </row>
        <row r="21">
          <cell r="B21">
            <v>23.662499999999998</v>
          </cell>
          <cell r="C21">
            <v>31.4</v>
          </cell>
          <cell r="D21">
            <v>19</v>
          </cell>
          <cell r="E21">
            <v>71</v>
          </cell>
          <cell r="F21">
            <v>89</v>
          </cell>
          <cell r="G21">
            <v>44</v>
          </cell>
          <cell r="H21">
            <v>18.720000000000002</v>
          </cell>
          <cell r="J21">
            <v>37.440000000000005</v>
          </cell>
          <cell r="K21">
            <v>0</v>
          </cell>
        </row>
        <row r="22">
          <cell r="B22">
            <v>20.5625</v>
          </cell>
          <cell r="C22">
            <v>25.3</v>
          </cell>
          <cell r="D22">
            <v>17.3</v>
          </cell>
          <cell r="E22">
            <v>82</v>
          </cell>
          <cell r="F22">
            <v>97</v>
          </cell>
          <cell r="G22">
            <v>62</v>
          </cell>
          <cell r="H22">
            <v>8.64</v>
          </cell>
          <cell r="J22">
            <v>29.16</v>
          </cell>
          <cell r="K22">
            <v>0</v>
          </cell>
        </row>
        <row r="23">
          <cell r="B23">
            <v>16.329166666666666</v>
          </cell>
          <cell r="C23">
            <v>21.4</v>
          </cell>
          <cell r="D23">
            <v>13.4</v>
          </cell>
          <cell r="E23">
            <v>75.791666666666671</v>
          </cell>
          <cell r="F23">
            <v>93</v>
          </cell>
          <cell r="G23">
            <v>48</v>
          </cell>
          <cell r="H23">
            <v>12.24</v>
          </cell>
          <cell r="J23">
            <v>29.16</v>
          </cell>
          <cell r="K23">
            <v>0</v>
          </cell>
        </row>
        <row r="24">
          <cell r="B24">
            <v>16.908333333333335</v>
          </cell>
          <cell r="C24">
            <v>24.8</v>
          </cell>
          <cell r="D24">
            <v>10.8</v>
          </cell>
          <cell r="E24">
            <v>70.708333333333329</v>
          </cell>
          <cell r="F24">
            <v>91</v>
          </cell>
          <cell r="G24">
            <v>50</v>
          </cell>
          <cell r="H24">
            <v>12.6</v>
          </cell>
          <cell r="J24">
            <v>28.08</v>
          </cell>
          <cell r="K24">
            <v>0</v>
          </cell>
        </row>
        <row r="25">
          <cell r="B25">
            <v>22.416666666666668</v>
          </cell>
          <cell r="C25">
            <v>31.1</v>
          </cell>
          <cell r="D25">
            <v>16.3</v>
          </cell>
          <cell r="E25">
            <v>67.916666666666671</v>
          </cell>
          <cell r="F25">
            <v>88</v>
          </cell>
          <cell r="G25">
            <v>41</v>
          </cell>
          <cell r="H25">
            <v>15.120000000000001</v>
          </cell>
          <cell r="J25">
            <v>38.880000000000003</v>
          </cell>
          <cell r="K25">
            <v>0</v>
          </cell>
        </row>
        <row r="26">
          <cell r="B26">
            <v>25.016666666666666</v>
          </cell>
          <cell r="C26">
            <v>33.200000000000003</v>
          </cell>
          <cell r="D26">
            <v>18.600000000000001</v>
          </cell>
          <cell r="E26">
            <v>63.166666666666664</v>
          </cell>
          <cell r="F26">
            <v>84</v>
          </cell>
          <cell r="G26">
            <v>38</v>
          </cell>
          <cell r="H26">
            <v>15.48</v>
          </cell>
          <cell r="J26">
            <v>34.56</v>
          </cell>
          <cell r="K26">
            <v>0</v>
          </cell>
        </row>
        <row r="27">
          <cell r="B27">
            <v>26.149999999999995</v>
          </cell>
          <cell r="C27">
            <v>33.200000000000003</v>
          </cell>
          <cell r="D27">
            <v>20.3</v>
          </cell>
          <cell r="E27">
            <v>60.958333333333336</v>
          </cell>
          <cell r="F27">
            <v>79</v>
          </cell>
          <cell r="G27">
            <v>37</v>
          </cell>
          <cell r="H27">
            <v>25.92</v>
          </cell>
          <cell r="J27">
            <v>52.56</v>
          </cell>
          <cell r="K27">
            <v>0</v>
          </cell>
        </row>
        <row r="28">
          <cell r="B28">
            <v>18.383333333333336</v>
          </cell>
          <cell r="C28">
            <v>26.5</v>
          </cell>
          <cell r="D28">
            <v>13.6</v>
          </cell>
          <cell r="E28">
            <v>87.666666666666671</v>
          </cell>
          <cell r="F28">
            <v>99</v>
          </cell>
          <cell r="G28">
            <v>60</v>
          </cell>
          <cell r="H28">
            <v>14.04</v>
          </cell>
          <cell r="J28">
            <v>75.960000000000008</v>
          </cell>
          <cell r="K28">
            <v>50.20000000000001</v>
          </cell>
        </row>
        <row r="29">
          <cell r="B29">
            <v>12.287500000000001</v>
          </cell>
          <cell r="C29">
            <v>14.2</v>
          </cell>
          <cell r="D29">
            <v>10.199999999999999</v>
          </cell>
          <cell r="E29">
            <v>85.875</v>
          </cell>
          <cell r="F29">
            <v>97</v>
          </cell>
          <cell r="G29">
            <v>70</v>
          </cell>
          <cell r="H29">
            <v>11.520000000000001</v>
          </cell>
          <cell r="J29">
            <v>34.200000000000003</v>
          </cell>
          <cell r="K29">
            <v>0.4</v>
          </cell>
        </row>
        <row r="30">
          <cell r="B30">
            <v>10.75</v>
          </cell>
          <cell r="C30">
            <v>13</v>
          </cell>
          <cell r="D30">
            <v>9.1999999999999993</v>
          </cell>
          <cell r="E30">
            <v>91</v>
          </cell>
          <cell r="F30">
            <v>97</v>
          </cell>
          <cell r="G30">
            <v>80</v>
          </cell>
          <cell r="H30">
            <v>11.16</v>
          </cell>
          <cell r="J30">
            <v>22.32</v>
          </cell>
          <cell r="K30">
            <v>1</v>
          </cell>
        </row>
        <row r="31">
          <cell r="B31">
            <v>11.983333333333334</v>
          </cell>
          <cell r="C31">
            <v>12.6</v>
          </cell>
          <cell r="D31">
            <v>11</v>
          </cell>
          <cell r="E31">
            <v>90.375</v>
          </cell>
          <cell r="F31">
            <v>97</v>
          </cell>
          <cell r="G31">
            <v>73</v>
          </cell>
          <cell r="H31">
            <v>8.2799999999999994</v>
          </cell>
          <cell r="J31">
            <v>26.64</v>
          </cell>
          <cell r="K31">
            <v>0</v>
          </cell>
        </row>
        <row r="32">
          <cell r="B32">
            <v>10.775</v>
          </cell>
          <cell r="C32">
            <v>16.5</v>
          </cell>
          <cell r="D32">
            <v>6.2</v>
          </cell>
          <cell r="E32">
            <v>75.333333333333329</v>
          </cell>
          <cell r="F32">
            <v>99</v>
          </cell>
          <cell r="G32">
            <v>44</v>
          </cell>
          <cell r="H32">
            <v>15.48</v>
          </cell>
          <cell r="J32">
            <v>29.16</v>
          </cell>
          <cell r="K32">
            <v>0</v>
          </cell>
        </row>
        <row r="33">
          <cell r="B33">
            <v>11.441666666666668</v>
          </cell>
          <cell r="C33">
            <v>20.2</v>
          </cell>
          <cell r="D33">
            <v>5</v>
          </cell>
          <cell r="E33">
            <v>69.416666666666671</v>
          </cell>
          <cell r="F33">
            <v>93</v>
          </cell>
          <cell r="G33">
            <v>33</v>
          </cell>
          <cell r="H33">
            <v>9</v>
          </cell>
          <cell r="J33">
            <v>19.440000000000001</v>
          </cell>
          <cell r="K33">
            <v>0</v>
          </cell>
        </row>
        <row r="34">
          <cell r="B34">
            <v>16.379166666666666</v>
          </cell>
          <cell r="C34">
            <v>24.2</v>
          </cell>
          <cell r="D34">
            <v>8.9</v>
          </cell>
          <cell r="E34">
            <v>62.791666666666664</v>
          </cell>
          <cell r="F34">
            <v>90</v>
          </cell>
          <cell r="G34">
            <v>34</v>
          </cell>
          <cell r="H34">
            <v>10.8</v>
          </cell>
          <cell r="J34">
            <v>23.040000000000003</v>
          </cell>
          <cell r="K34">
            <v>0</v>
          </cell>
        </row>
        <row r="35">
          <cell r="B35">
            <v>18.791666666666668</v>
          </cell>
          <cell r="C35">
            <v>24.9</v>
          </cell>
          <cell r="D35">
            <v>13.9</v>
          </cell>
          <cell r="E35">
            <v>58.791666666666664</v>
          </cell>
          <cell r="F35">
            <v>72</v>
          </cell>
          <cell r="G35">
            <v>41</v>
          </cell>
          <cell r="H35">
            <v>17.64</v>
          </cell>
          <cell r="J35">
            <v>34.200000000000003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27.579166666666662</v>
          </cell>
          <cell r="C5">
            <v>35.299999999999997</v>
          </cell>
          <cell r="D5">
            <v>21.8</v>
          </cell>
          <cell r="E5">
            <v>72.416666666666671</v>
          </cell>
          <cell r="F5">
            <v>93</v>
          </cell>
          <cell r="G5">
            <v>45</v>
          </cell>
          <cell r="H5">
            <v>24.840000000000003</v>
          </cell>
          <cell r="J5">
            <v>40.32</v>
          </cell>
          <cell r="K5">
            <v>0</v>
          </cell>
        </row>
        <row r="6">
          <cell r="B6">
            <v>27.408333333333335</v>
          </cell>
          <cell r="C6">
            <v>35.299999999999997</v>
          </cell>
          <cell r="D6">
            <v>21.8</v>
          </cell>
          <cell r="E6">
            <v>74.291666666666671</v>
          </cell>
          <cell r="F6">
            <v>98</v>
          </cell>
          <cell r="G6">
            <v>42</v>
          </cell>
          <cell r="H6">
            <v>27.36</v>
          </cell>
          <cell r="J6">
            <v>44.28</v>
          </cell>
          <cell r="K6">
            <v>0</v>
          </cell>
        </row>
        <row r="7">
          <cell r="B7">
            <v>26.958333333333339</v>
          </cell>
          <cell r="C7">
            <v>34.6</v>
          </cell>
          <cell r="D7">
            <v>21.5</v>
          </cell>
          <cell r="E7">
            <v>71.541666666666671</v>
          </cell>
          <cell r="F7">
            <v>94</v>
          </cell>
          <cell r="G7">
            <v>44</v>
          </cell>
          <cell r="H7">
            <v>29.16</v>
          </cell>
          <cell r="J7">
            <v>44.64</v>
          </cell>
          <cell r="K7">
            <v>0</v>
          </cell>
        </row>
        <row r="8">
          <cell r="B8">
            <v>27.091666666666658</v>
          </cell>
          <cell r="C8">
            <v>35</v>
          </cell>
          <cell r="D8">
            <v>21</v>
          </cell>
          <cell r="E8">
            <v>70.208333333333329</v>
          </cell>
          <cell r="F8">
            <v>96</v>
          </cell>
          <cell r="G8">
            <v>36</v>
          </cell>
          <cell r="H8">
            <v>20.52</v>
          </cell>
          <cell r="J8">
            <v>34.92</v>
          </cell>
          <cell r="K8">
            <v>0</v>
          </cell>
        </row>
        <row r="9">
          <cell r="B9">
            <v>26.891666666666655</v>
          </cell>
          <cell r="C9">
            <v>35.4</v>
          </cell>
          <cell r="D9">
            <v>20</v>
          </cell>
          <cell r="E9">
            <v>63.625</v>
          </cell>
          <cell r="F9">
            <v>94</v>
          </cell>
          <cell r="G9">
            <v>32</v>
          </cell>
          <cell r="H9">
            <v>20.16</v>
          </cell>
          <cell r="J9">
            <v>35.28</v>
          </cell>
          <cell r="K9">
            <v>0</v>
          </cell>
        </row>
        <row r="10">
          <cell r="B10">
            <v>26.041666666666668</v>
          </cell>
          <cell r="C10">
            <v>34.200000000000003</v>
          </cell>
          <cell r="D10">
            <v>19.100000000000001</v>
          </cell>
          <cell r="E10">
            <v>57.833333333333336</v>
          </cell>
          <cell r="F10">
            <v>83</v>
          </cell>
          <cell r="G10">
            <v>32</v>
          </cell>
          <cell r="H10">
            <v>25.92</v>
          </cell>
          <cell r="J10">
            <v>41.76</v>
          </cell>
          <cell r="K10">
            <v>0</v>
          </cell>
        </row>
        <row r="11">
          <cell r="B11">
            <v>26.041666666666668</v>
          </cell>
          <cell r="C11">
            <v>34.6</v>
          </cell>
          <cell r="D11">
            <v>19.100000000000001</v>
          </cell>
          <cell r="E11">
            <v>61.791666666666664</v>
          </cell>
          <cell r="F11">
            <v>89</v>
          </cell>
          <cell r="G11">
            <v>32</v>
          </cell>
          <cell r="H11">
            <v>27.36</v>
          </cell>
          <cell r="J11">
            <v>43.56</v>
          </cell>
          <cell r="K11">
            <v>0</v>
          </cell>
        </row>
        <row r="12">
          <cell r="B12">
            <v>26.395833333333329</v>
          </cell>
          <cell r="C12">
            <v>35.299999999999997</v>
          </cell>
          <cell r="D12">
            <v>19.7</v>
          </cell>
          <cell r="E12">
            <v>63.666666666666664</v>
          </cell>
          <cell r="F12">
            <v>89</v>
          </cell>
          <cell r="G12">
            <v>32</v>
          </cell>
          <cell r="H12">
            <v>26.64</v>
          </cell>
          <cell r="J12">
            <v>42.480000000000004</v>
          </cell>
          <cell r="K12">
            <v>0</v>
          </cell>
        </row>
        <row r="13">
          <cell r="B13">
            <v>26.820833333333336</v>
          </cell>
          <cell r="C13">
            <v>34.9</v>
          </cell>
          <cell r="D13">
            <v>20.399999999999999</v>
          </cell>
          <cell r="E13">
            <v>67.458333333333329</v>
          </cell>
          <cell r="F13">
            <v>92</v>
          </cell>
          <cell r="G13">
            <v>37</v>
          </cell>
          <cell r="H13">
            <v>20.88</v>
          </cell>
          <cell r="J13">
            <v>32.4</v>
          </cell>
          <cell r="K13">
            <v>0</v>
          </cell>
        </row>
        <row r="14">
          <cell r="B14">
            <v>26.649999999999995</v>
          </cell>
          <cell r="C14">
            <v>34</v>
          </cell>
          <cell r="D14">
            <v>20.3</v>
          </cell>
          <cell r="E14">
            <v>70.083333333333329</v>
          </cell>
          <cell r="F14">
            <v>100</v>
          </cell>
          <cell r="G14">
            <v>36</v>
          </cell>
          <cell r="H14">
            <v>16.920000000000002</v>
          </cell>
          <cell r="J14">
            <v>31.680000000000003</v>
          </cell>
          <cell r="K14">
            <v>0</v>
          </cell>
        </row>
        <row r="15">
          <cell r="B15">
            <v>25.995833333333334</v>
          </cell>
          <cell r="C15">
            <v>34.5</v>
          </cell>
          <cell r="D15">
            <v>18</v>
          </cell>
          <cell r="E15">
            <v>61.608695652173914</v>
          </cell>
          <cell r="F15">
            <v>92</v>
          </cell>
          <cell r="G15">
            <v>31</v>
          </cell>
          <cell r="H15">
            <v>18.720000000000002</v>
          </cell>
          <cell r="J15">
            <v>32.76</v>
          </cell>
          <cell r="K15">
            <v>0</v>
          </cell>
        </row>
        <row r="16">
          <cell r="B16">
            <v>25.245833333333337</v>
          </cell>
          <cell r="C16">
            <v>34.1</v>
          </cell>
          <cell r="D16">
            <v>17.399999999999999</v>
          </cell>
          <cell r="E16">
            <v>63.125</v>
          </cell>
          <cell r="F16">
            <v>92</v>
          </cell>
          <cell r="G16">
            <v>35</v>
          </cell>
          <cell r="H16">
            <v>20.52</v>
          </cell>
          <cell r="J16">
            <v>41.04</v>
          </cell>
          <cell r="K16">
            <v>0</v>
          </cell>
        </row>
        <row r="17">
          <cell r="B17">
            <v>22.754166666666663</v>
          </cell>
          <cell r="C17">
            <v>28.7</v>
          </cell>
          <cell r="D17">
            <v>19.100000000000001</v>
          </cell>
          <cell r="E17">
            <v>79.5</v>
          </cell>
          <cell r="F17">
            <v>94</v>
          </cell>
          <cell r="G17">
            <v>61</v>
          </cell>
          <cell r="H17">
            <v>11.879999999999999</v>
          </cell>
          <cell r="J17">
            <v>30.6</v>
          </cell>
          <cell r="K17">
            <v>0</v>
          </cell>
        </row>
        <row r="18">
          <cell r="B18">
            <v>18.429166666666667</v>
          </cell>
          <cell r="C18">
            <v>22.6</v>
          </cell>
          <cell r="D18">
            <v>16.100000000000001</v>
          </cell>
          <cell r="E18">
            <v>76.291666666666671</v>
          </cell>
          <cell r="F18">
            <v>88</v>
          </cell>
          <cell r="G18">
            <v>59</v>
          </cell>
          <cell r="H18">
            <v>14.04</v>
          </cell>
          <cell r="J18">
            <v>33.840000000000003</v>
          </cell>
          <cell r="K18">
            <v>0</v>
          </cell>
        </row>
        <row r="19">
          <cell r="B19">
            <v>18.425000000000001</v>
          </cell>
          <cell r="C19">
            <v>23.6</v>
          </cell>
          <cell r="D19">
            <v>15.6</v>
          </cell>
          <cell r="E19">
            <v>77.583333333333329</v>
          </cell>
          <cell r="F19">
            <v>88</v>
          </cell>
          <cell r="G19">
            <v>58</v>
          </cell>
          <cell r="H19">
            <v>11.16</v>
          </cell>
          <cell r="J19">
            <v>27</v>
          </cell>
          <cell r="K19">
            <v>0</v>
          </cell>
        </row>
        <row r="20">
          <cell r="B20">
            <v>21.670833333333334</v>
          </cell>
          <cell r="C20">
            <v>32.6</v>
          </cell>
          <cell r="D20">
            <v>14.2</v>
          </cell>
          <cell r="E20">
            <v>75.791666666666671</v>
          </cell>
          <cell r="F20">
            <v>100</v>
          </cell>
          <cell r="G20">
            <v>38</v>
          </cell>
          <cell r="H20">
            <v>27</v>
          </cell>
          <cell r="J20">
            <v>45.72</v>
          </cell>
          <cell r="K20">
            <v>0</v>
          </cell>
        </row>
        <row r="21">
          <cell r="B21">
            <v>25.395833333333332</v>
          </cell>
          <cell r="C21">
            <v>34.5</v>
          </cell>
          <cell r="D21">
            <v>18.2</v>
          </cell>
          <cell r="E21">
            <v>66.916666666666671</v>
          </cell>
          <cell r="F21">
            <v>96</v>
          </cell>
          <cell r="G21">
            <v>38</v>
          </cell>
          <cell r="H21">
            <v>18.36</v>
          </cell>
          <cell r="J21">
            <v>38.159999999999997</v>
          </cell>
          <cell r="K21">
            <v>0</v>
          </cell>
        </row>
        <row r="22">
          <cell r="B22">
            <v>22.691666666666674</v>
          </cell>
          <cell r="C22">
            <v>27.9</v>
          </cell>
          <cell r="D22">
            <v>19.3</v>
          </cell>
          <cell r="E22">
            <v>76.833333333333329</v>
          </cell>
          <cell r="F22">
            <v>92</v>
          </cell>
          <cell r="G22">
            <v>55</v>
          </cell>
          <cell r="H22">
            <v>10.08</v>
          </cell>
          <cell r="J22">
            <v>32.76</v>
          </cell>
          <cell r="K22">
            <v>0</v>
          </cell>
        </row>
        <row r="23">
          <cell r="B23">
            <v>17.433333333333334</v>
          </cell>
          <cell r="C23">
            <v>22.3</v>
          </cell>
          <cell r="D23">
            <v>14.2</v>
          </cell>
          <cell r="E23">
            <v>79.5</v>
          </cell>
          <cell r="F23">
            <v>100</v>
          </cell>
          <cell r="G23">
            <v>54</v>
          </cell>
          <cell r="H23">
            <v>11.520000000000001</v>
          </cell>
          <cell r="J23">
            <v>28.8</v>
          </cell>
          <cell r="K23">
            <v>11</v>
          </cell>
        </row>
        <row r="24">
          <cell r="B24">
            <v>17.625000000000004</v>
          </cell>
          <cell r="C24">
            <v>23.9</v>
          </cell>
          <cell r="D24">
            <v>11.8</v>
          </cell>
          <cell r="E24">
            <v>72.416666666666671</v>
          </cell>
          <cell r="F24">
            <v>95</v>
          </cell>
          <cell r="G24">
            <v>54</v>
          </cell>
          <cell r="H24">
            <v>10.8</v>
          </cell>
          <cell r="J24">
            <v>25.2</v>
          </cell>
          <cell r="K24">
            <v>0.2</v>
          </cell>
        </row>
        <row r="25">
          <cell r="B25">
            <v>22.416666666666668</v>
          </cell>
          <cell r="C25">
            <v>32</v>
          </cell>
          <cell r="D25">
            <v>15.1</v>
          </cell>
          <cell r="E25">
            <v>74.041666666666671</v>
          </cell>
          <cell r="F25">
            <v>100</v>
          </cell>
          <cell r="G25">
            <v>40</v>
          </cell>
          <cell r="H25">
            <v>23.759999999999998</v>
          </cell>
          <cell r="J25">
            <v>40.680000000000007</v>
          </cell>
          <cell r="K25">
            <v>0</v>
          </cell>
        </row>
        <row r="26">
          <cell r="B26">
            <v>25.166666666666668</v>
          </cell>
          <cell r="C26">
            <v>33.9</v>
          </cell>
          <cell r="D26">
            <v>18</v>
          </cell>
          <cell r="E26">
            <v>64.375</v>
          </cell>
          <cell r="F26">
            <v>90</v>
          </cell>
          <cell r="G26">
            <v>41</v>
          </cell>
          <cell r="J26">
            <v>37.080000000000005</v>
          </cell>
          <cell r="K26">
            <v>0</v>
          </cell>
        </row>
        <row r="27">
          <cell r="B27">
            <v>26.212500000000006</v>
          </cell>
          <cell r="C27">
            <v>34.4</v>
          </cell>
          <cell r="D27">
            <v>20.7</v>
          </cell>
          <cell r="E27">
            <v>62.391304347826086</v>
          </cell>
          <cell r="F27">
            <v>80</v>
          </cell>
          <cell r="G27">
            <v>38</v>
          </cell>
          <cell r="H27">
            <v>32.4</v>
          </cell>
          <cell r="J27">
            <v>51.84</v>
          </cell>
          <cell r="K27">
            <v>0</v>
          </cell>
        </row>
        <row r="28">
          <cell r="B28">
            <v>19.962499999999999</v>
          </cell>
          <cell r="C28">
            <v>27</v>
          </cell>
          <cell r="D28">
            <v>15.7</v>
          </cell>
          <cell r="E28">
            <v>87.416666666666671</v>
          </cell>
          <cell r="F28">
            <v>100</v>
          </cell>
          <cell r="G28">
            <v>61</v>
          </cell>
          <cell r="H28">
            <v>14.76</v>
          </cell>
          <cell r="J28">
            <v>54</v>
          </cell>
          <cell r="K28">
            <v>44.6</v>
          </cell>
        </row>
        <row r="29">
          <cell r="B29">
            <v>13.850000000000007</v>
          </cell>
          <cell r="C29">
            <v>16.2</v>
          </cell>
          <cell r="D29">
            <v>12.1</v>
          </cell>
          <cell r="E29">
            <v>82.458333333333329</v>
          </cell>
          <cell r="F29">
            <v>93</v>
          </cell>
          <cell r="G29">
            <v>64</v>
          </cell>
          <cell r="H29">
            <v>11.520000000000001</v>
          </cell>
          <cell r="J29">
            <v>28.44</v>
          </cell>
          <cell r="K29">
            <v>0.4</v>
          </cell>
        </row>
        <row r="30">
          <cell r="B30">
            <v>12.275</v>
          </cell>
          <cell r="C30">
            <v>13.7</v>
          </cell>
          <cell r="D30">
            <v>11</v>
          </cell>
          <cell r="E30">
            <v>91.416666666666671</v>
          </cell>
          <cell r="F30">
            <v>100</v>
          </cell>
          <cell r="G30">
            <v>82</v>
          </cell>
          <cell r="H30">
            <v>9.3600000000000012</v>
          </cell>
          <cell r="J30">
            <v>21.6</v>
          </cell>
          <cell r="K30">
            <v>2</v>
          </cell>
        </row>
        <row r="31">
          <cell r="B31">
            <v>13.120833333333337</v>
          </cell>
          <cell r="C31">
            <v>13.9</v>
          </cell>
          <cell r="D31">
            <v>12.1</v>
          </cell>
          <cell r="E31">
            <v>94.166666666666671</v>
          </cell>
          <cell r="F31">
            <v>100</v>
          </cell>
          <cell r="G31">
            <v>78</v>
          </cell>
          <cell r="H31">
            <v>11.879999999999999</v>
          </cell>
          <cell r="J31">
            <v>25.92</v>
          </cell>
          <cell r="K31">
            <v>0.4</v>
          </cell>
        </row>
        <row r="32">
          <cell r="B32">
            <v>11.887499999999998</v>
          </cell>
          <cell r="C32">
            <v>17.600000000000001</v>
          </cell>
          <cell r="D32">
            <v>6.6</v>
          </cell>
          <cell r="E32">
            <v>77.291666666666671</v>
          </cell>
          <cell r="F32">
            <v>100</v>
          </cell>
          <cell r="G32">
            <v>45</v>
          </cell>
          <cell r="H32">
            <v>11.520000000000001</v>
          </cell>
          <cell r="J32">
            <v>28.44</v>
          </cell>
          <cell r="K32">
            <v>0</v>
          </cell>
        </row>
        <row r="33">
          <cell r="B33">
            <v>11.808333333333332</v>
          </cell>
          <cell r="C33">
            <v>22.1</v>
          </cell>
          <cell r="D33">
            <v>3.8</v>
          </cell>
          <cell r="E33">
            <v>75.208333333333329</v>
          </cell>
          <cell r="F33">
            <v>100</v>
          </cell>
          <cell r="G33">
            <v>41</v>
          </cell>
          <cell r="H33">
            <v>12.6</v>
          </cell>
          <cell r="J33">
            <v>23.040000000000003</v>
          </cell>
          <cell r="K33">
            <v>0</v>
          </cell>
        </row>
        <row r="34">
          <cell r="B34">
            <v>15.904166666666669</v>
          </cell>
          <cell r="C34">
            <v>25.1</v>
          </cell>
          <cell r="D34">
            <v>8.3000000000000007</v>
          </cell>
          <cell r="E34">
            <v>71.541666666666671</v>
          </cell>
          <cell r="F34">
            <v>100</v>
          </cell>
          <cell r="G34">
            <v>35</v>
          </cell>
          <cell r="H34">
            <v>12.96</v>
          </cell>
          <cell r="J34">
            <v>21.96</v>
          </cell>
          <cell r="K34">
            <v>0</v>
          </cell>
        </row>
        <row r="35">
          <cell r="B35">
            <v>17.5</v>
          </cell>
          <cell r="C35">
            <v>25.6</v>
          </cell>
          <cell r="D35">
            <v>10.3</v>
          </cell>
          <cell r="E35">
            <v>70.041666666666671</v>
          </cell>
          <cell r="F35">
            <v>99</v>
          </cell>
          <cell r="G35">
            <v>44</v>
          </cell>
          <cell r="H35">
            <v>19.8</v>
          </cell>
          <cell r="J35">
            <v>32.76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27.566666666666663</v>
          </cell>
          <cell r="C5">
            <v>34.9</v>
          </cell>
          <cell r="D5">
            <v>21.6</v>
          </cell>
          <cell r="E5">
            <v>66.416666666666671</v>
          </cell>
          <cell r="F5">
            <v>89</v>
          </cell>
          <cell r="G5">
            <v>37</v>
          </cell>
          <cell r="H5">
            <v>17.64</v>
          </cell>
          <cell r="J5">
            <v>41.4</v>
          </cell>
          <cell r="K5">
            <v>0</v>
          </cell>
        </row>
        <row r="6">
          <cell r="B6">
            <v>26.916666666666668</v>
          </cell>
          <cell r="C6">
            <v>34.6</v>
          </cell>
          <cell r="D6">
            <v>21.1</v>
          </cell>
          <cell r="E6">
            <v>66.458333333333329</v>
          </cell>
          <cell r="F6">
            <v>91</v>
          </cell>
          <cell r="G6">
            <v>33</v>
          </cell>
          <cell r="H6">
            <v>16.2</v>
          </cell>
          <cell r="J6">
            <v>45</v>
          </cell>
          <cell r="K6">
            <v>0</v>
          </cell>
        </row>
        <row r="7">
          <cell r="B7">
            <v>26.487499999999997</v>
          </cell>
          <cell r="C7">
            <v>34.4</v>
          </cell>
          <cell r="D7">
            <v>22</v>
          </cell>
          <cell r="E7">
            <v>67.791666666666671</v>
          </cell>
          <cell r="F7">
            <v>86</v>
          </cell>
          <cell r="G7">
            <v>39</v>
          </cell>
          <cell r="H7">
            <v>18</v>
          </cell>
          <cell r="J7">
            <v>40.680000000000007</v>
          </cell>
          <cell r="K7">
            <v>0</v>
          </cell>
        </row>
        <row r="8">
          <cell r="B8">
            <v>25.974999999999998</v>
          </cell>
          <cell r="C8">
            <v>34.799999999999997</v>
          </cell>
          <cell r="D8">
            <v>20.7</v>
          </cell>
          <cell r="E8">
            <v>71.695652173913047</v>
          </cell>
          <cell r="F8">
            <v>100</v>
          </cell>
          <cell r="G8">
            <v>30</v>
          </cell>
          <cell r="H8">
            <v>15.840000000000002</v>
          </cell>
          <cell r="J8">
            <v>36</v>
          </cell>
          <cell r="K8">
            <v>0</v>
          </cell>
        </row>
        <row r="9">
          <cell r="B9">
            <v>25.320833333333329</v>
          </cell>
          <cell r="C9">
            <v>34.4</v>
          </cell>
          <cell r="D9">
            <v>17.8</v>
          </cell>
          <cell r="E9">
            <v>64.916666666666671</v>
          </cell>
          <cell r="F9">
            <v>96</v>
          </cell>
          <cell r="G9">
            <v>26</v>
          </cell>
          <cell r="H9">
            <v>14.4</v>
          </cell>
          <cell r="J9">
            <v>41.76</v>
          </cell>
          <cell r="K9">
            <v>0</v>
          </cell>
        </row>
        <row r="10">
          <cell r="B10">
            <v>24.358333333333334</v>
          </cell>
          <cell r="C10">
            <v>33.6</v>
          </cell>
          <cell r="D10">
            <v>16.3</v>
          </cell>
          <cell r="E10">
            <v>62.083333333333336</v>
          </cell>
          <cell r="F10">
            <v>90</v>
          </cell>
          <cell r="G10">
            <v>30</v>
          </cell>
          <cell r="H10">
            <v>17.28</v>
          </cell>
          <cell r="J10">
            <v>45.36</v>
          </cell>
          <cell r="K10">
            <v>0</v>
          </cell>
        </row>
        <row r="11">
          <cell r="B11">
            <v>24.383333333333336</v>
          </cell>
          <cell r="C11">
            <v>33.9</v>
          </cell>
          <cell r="D11">
            <v>16.100000000000001</v>
          </cell>
          <cell r="E11">
            <v>60.791666666666664</v>
          </cell>
          <cell r="F11">
            <v>91</v>
          </cell>
          <cell r="G11">
            <v>28</v>
          </cell>
          <cell r="H11">
            <v>15.48</v>
          </cell>
          <cell r="J11">
            <v>41.4</v>
          </cell>
          <cell r="K11">
            <v>0</v>
          </cell>
        </row>
        <row r="12">
          <cell r="B12">
            <v>24.891666666666669</v>
          </cell>
          <cell r="C12">
            <v>35.200000000000003</v>
          </cell>
          <cell r="D12">
            <v>16.8</v>
          </cell>
          <cell r="E12">
            <v>62.791666666666664</v>
          </cell>
          <cell r="F12">
            <v>91</v>
          </cell>
          <cell r="G12">
            <v>28</v>
          </cell>
          <cell r="H12">
            <v>17.64</v>
          </cell>
          <cell r="J12">
            <v>43.2</v>
          </cell>
          <cell r="K12">
            <v>0</v>
          </cell>
        </row>
        <row r="13">
          <cell r="B13">
            <v>25.249999999999996</v>
          </cell>
          <cell r="C13">
            <v>32</v>
          </cell>
          <cell r="D13">
            <v>21.6</v>
          </cell>
          <cell r="E13">
            <v>72.833333333333329</v>
          </cell>
          <cell r="F13">
            <v>91</v>
          </cell>
          <cell r="G13">
            <v>50</v>
          </cell>
          <cell r="H13">
            <v>8.2799999999999994</v>
          </cell>
          <cell r="J13">
            <v>25.92</v>
          </cell>
          <cell r="K13">
            <v>0</v>
          </cell>
        </row>
        <row r="14">
          <cell r="B14">
            <v>25.137500000000003</v>
          </cell>
          <cell r="C14">
            <v>33.799999999999997</v>
          </cell>
          <cell r="D14">
            <v>18.899999999999999</v>
          </cell>
          <cell r="E14">
            <v>71.5</v>
          </cell>
          <cell r="F14">
            <v>100</v>
          </cell>
          <cell r="G14">
            <v>32</v>
          </cell>
          <cell r="H14">
            <v>10.08</v>
          </cell>
          <cell r="J14">
            <v>28.08</v>
          </cell>
          <cell r="K14">
            <v>0</v>
          </cell>
        </row>
        <row r="15">
          <cell r="B15">
            <v>25.262499999999999</v>
          </cell>
          <cell r="C15">
            <v>34.4</v>
          </cell>
          <cell r="D15">
            <v>16.7</v>
          </cell>
          <cell r="E15">
            <v>60.416666666666664</v>
          </cell>
          <cell r="F15">
            <v>94</v>
          </cell>
          <cell r="G15">
            <v>26</v>
          </cell>
          <cell r="H15">
            <v>11.879999999999999</v>
          </cell>
          <cell r="J15">
            <v>33.840000000000003</v>
          </cell>
          <cell r="K15">
            <v>0</v>
          </cell>
        </row>
        <row r="16">
          <cell r="B16">
            <v>25.154166666666669</v>
          </cell>
          <cell r="C16">
            <v>34.1</v>
          </cell>
          <cell r="D16">
            <v>17.899999999999999</v>
          </cell>
          <cell r="E16">
            <v>60.166666666666664</v>
          </cell>
          <cell r="F16">
            <v>87</v>
          </cell>
          <cell r="G16">
            <v>30</v>
          </cell>
          <cell r="H16">
            <v>16.559999999999999</v>
          </cell>
          <cell r="J16">
            <v>41.04</v>
          </cell>
          <cell r="K16">
            <v>0</v>
          </cell>
        </row>
        <row r="17">
          <cell r="B17">
            <v>19.491666666666667</v>
          </cell>
          <cell r="C17">
            <v>25.9</v>
          </cell>
          <cell r="D17">
            <v>14.9</v>
          </cell>
          <cell r="E17">
            <v>83.833333333333329</v>
          </cell>
          <cell r="F17">
            <v>92</v>
          </cell>
          <cell r="G17">
            <v>58</v>
          </cell>
          <cell r="H17">
            <v>10.44</v>
          </cell>
          <cell r="J17">
            <v>23.759999999999998</v>
          </cell>
          <cell r="K17">
            <v>0.2</v>
          </cell>
        </row>
        <row r="18">
          <cell r="B18">
            <v>14.866666666666669</v>
          </cell>
          <cell r="C18">
            <v>16.899999999999999</v>
          </cell>
          <cell r="D18">
            <v>13.6</v>
          </cell>
          <cell r="E18">
            <v>88.791666666666671</v>
          </cell>
          <cell r="F18">
            <v>96</v>
          </cell>
          <cell r="G18">
            <v>79</v>
          </cell>
          <cell r="H18">
            <v>7.5600000000000005</v>
          </cell>
          <cell r="J18">
            <v>21.240000000000002</v>
          </cell>
          <cell r="K18">
            <v>0.8</v>
          </cell>
        </row>
        <row r="19">
          <cell r="B19">
            <v>15.174999999999999</v>
          </cell>
          <cell r="C19">
            <v>19.600000000000001</v>
          </cell>
          <cell r="D19">
            <v>12.6</v>
          </cell>
          <cell r="E19">
            <v>84.333333333333329</v>
          </cell>
          <cell r="F19">
            <v>95</v>
          </cell>
          <cell r="G19">
            <v>67</v>
          </cell>
          <cell r="H19">
            <v>6.48</v>
          </cell>
          <cell r="J19">
            <v>15.48</v>
          </cell>
          <cell r="K19">
            <v>0</v>
          </cell>
        </row>
        <row r="20">
          <cell r="B20">
            <v>19.533333333333331</v>
          </cell>
          <cell r="C20">
            <v>29.1</v>
          </cell>
          <cell r="D20">
            <v>13.2</v>
          </cell>
          <cell r="E20">
            <v>75.666666666666671</v>
          </cell>
          <cell r="F20">
            <v>100</v>
          </cell>
          <cell r="G20">
            <v>39</v>
          </cell>
          <cell r="H20">
            <v>12.6</v>
          </cell>
          <cell r="J20">
            <v>31.319999999999997</v>
          </cell>
          <cell r="K20">
            <v>0.2</v>
          </cell>
        </row>
        <row r="21">
          <cell r="B21">
            <v>21.062499999999996</v>
          </cell>
          <cell r="C21">
            <v>27.4</v>
          </cell>
          <cell r="D21">
            <v>15.9</v>
          </cell>
          <cell r="E21">
            <v>75.458333333333329</v>
          </cell>
          <cell r="F21">
            <v>90</v>
          </cell>
          <cell r="G21">
            <v>55</v>
          </cell>
          <cell r="H21">
            <v>11.16</v>
          </cell>
          <cell r="J21">
            <v>33.119999999999997</v>
          </cell>
          <cell r="K21">
            <v>0</v>
          </cell>
        </row>
        <row r="22">
          <cell r="B22">
            <v>18.066666666666666</v>
          </cell>
          <cell r="C22">
            <v>22</v>
          </cell>
          <cell r="D22">
            <v>13.9</v>
          </cell>
          <cell r="E22">
            <v>83.791666666666671</v>
          </cell>
          <cell r="F22">
            <v>92</v>
          </cell>
          <cell r="G22">
            <v>67</v>
          </cell>
          <cell r="H22">
            <v>9.7200000000000006</v>
          </cell>
          <cell r="J22">
            <v>23.040000000000003</v>
          </cell>
          <cell r="K22">
            <v>0</v>
          </cell>
        </row>
        <row r="23">
          <cell r="B23">
            <v>15.333333333333334</v>
          </cell>
          <cell r="C23">
            <v>21.8</v>
          </cell>
          <cell r="D23">
            <v>12.2</v>
          </cell>
          <cell r="E23">
            <v>72.541666666666671</v>
          </cell>
          <cell r="F23">
            <v>92</v>
          </cell>
          <cell r="G23">
            <v>40</v>
          </cell>
          <cell r="H23">
            <v>10.8</v>
          </cell>
          <cell r="J23">
            <v>26.28</v>
          </cell>
          <cell r="K23">
            <v>0</v>
          </cell>
        </row>
        <row r="24">
          <cell r="B24">
            <v>15.800000000000004</v>
          </cell>
          <cell r="C24">
            <v>25</v>
          </cell>
          <cell r="D24">
            <v>8.5</v>
          </cell>
          <cell r="E24">
            <v>69.5</v>
          </cell>
          <cell r="F24">
            <v>93</v>
          </cell>
          <cell r="G24">
            <v>40</v>
          </cell>
          <cell r="H24">
            <v>7.9200000000000008</v>
          </cell>
          <cell r="J24">
            <v>17.28</v>
          </cell>
          <cell r="K24">
            <v>0</v>
          </cell>
        </row>
        <row r="25">
          <cell r="B25">
            <v>20.729166666666668</v>
          </cell>
          <cell r="C25">
            <v>31.6</v>
          </cell>
          <cell r="D25">
            <v>12.6</v>
          </cell>
          <cell r="E25">
            <v>68.625</v>
          </cell>
          <cell r="F25">
            <v>100</v>
          </cell>
          <cell r="G25">
            <v>34</v>
          </cell>
          <cell r="H25">
            <v>16.920000000000002</v>
          </cell>
          <cell r="J25">
            <v>41.04</v>
          </cell>
          <cell r="K25">
            <v>0</v>
          </cell>
        </row>
        <row r="26">
          <cell r="B26">
            <v>23.387499999999999</v>
          </cell>
          <cell r="C26">
            <v>33.4</v>
          </cell>
          <cell r="D26">
            <v>15.1</v>
          </cell>
          <cell r="E26">
            <v>65.208333333333329</v>
          </cell>
          <cell r="F26">
            <v>91</v>
          </cell>
          <cell r="G26">
            <v>32</v>
          </cell>
          <cell r="H26">
            <v>14.04</v>
          </cell>
          <cell r="J26">
            <v>38.159999999999997</v>
          </cell>
          <cell r="K26">
            <v>0</v>
          </cell>
        </row>
        <row r="27">
          <cell r="B27">
            <v>23.979166666666661</v>
          </cell>
          <cell r="C27">
            <v>34.4</v>
          </cell>
          <cell r="D27">
            <v>18.2</v>
          </cell>
          <cell r="E27">
            <v>71.75</v>
          </cell>
          <cell r="F27">
            <v>92</v>
          </cell>
          <cell r="G27">
            <v>31</v>
          </cell>
          <cell r="H27">
            <v>24.840000000000003</v>
          </cell>
          <cell r="J27">
            <v>54.36</v>
          </cell>
          <cell r="K27">
            <v>5.2</v>
          </cell>
        </row>
        <row r="28">
          <cell r="B28">
            <v>16.899999999999999</v>
          </cell>
          <cell r="C28">
            <v>22.3</v>
          </cell>
          <cell r="D28">
            <v>13.9</v>
          </cell>
          <cell r="E28">
            <v>91.291666666666671</v>
          </cell>
          <cell r="F28">
            <v>100</v>
          </cell>
          <cell r="G28">
            <v>81</v>
          </cell>
          <cell r="H28">
            <v>12.96</v>
          </cell>
          <cell r="J28">
            <v>42.480000000000004</v>
          </cell>
          <cell r="K28">
            <v>26.599999999999998</v>
          </cell>
        </row>
        <row r="29">
          <cell r="B29">
            <v>11.258333333333333</v>
          </cell>
          <cell r="C29">
            <v>13.9</v>
          </cell>
          <cell r="D29">
            <v>9.3000000000000007</v>
          </cell>
          <cell r="E29">
            <v>86.583333333333329</v>
          </cell>
          <cell r="F29">
            <v>94</v>
          </cell>
          <cell r="G29">
            <v>77</v>
          </cell>
          <cell r="H29">
            <v>6.48</v>
          </cell>
          <cell r="J29">
            <v>23.759999999999998</v>
          </cell>
          <cell r="K29">
            <v>0.6</v>
          </cell>
        </row>
        <row r="30">
          <cell r="B30">
            <v>11.004166666666668</v>
          </cell>
          <cell r="C30">
            <v>14.4</v>
          </cell>
          <cell r="D30">
            <v>9.1999999999999993</v>
          </cell>
          <cell r="E30">
            <v>82.833333333333329</v>
          </cell>
          <cell r="F30">
            <v>91</v>
          </cell>
          <cell r="G30">
            <v>66</v>
          </cell>
          <cell r="H30">
            <v>3.9600000000000004</v>
          </cell>
          <cell r="J30">
            <v>17.28</v>
          </cell>
          <cell r="K30">
            <v>0</v>
          </cell>
        </row>
        <row r="31">
          <cell r="B31">
            <v>10.762500000000001</v>
          </cell>
          <cell r="C31">
            <v>12.2</v>
          </cell>
          <cell r="D31">
            <v>9.8000000000000007</v>
          </cell>
          <cell r="E31">
            <v>91.25</v>
          </cell>
          <cell r="F31">
            <v>100</v>
          </cell>
          <cell r="G31">
            <v>75</v>
          </cell>
          <cell r="H31">
            <v>9.3600000000000012</v>
          </cell>
          <cell r="J31">
            <v>28.08</v>
          </cell>
          <cell r="K31">
            <v>4.6000000000000005</v>
          </cell>
        </row>
        <row r="32">
          <cell r="B32">
            <v>11.408695652173915</v>
          </cell>
          <cell r="C32">
            <v>17.8</v>
          </cell>
          <cell r="D32">
            <v>8.1</v>
          </cell>
          <cell r="E32">
            <v>69.260869565217391</v>
          </cell>
          <cell r="F32">
            <v>88</v>
          </cell>
          <cell r="G32">
            <v>35</v>
          </cell>
          <cell r="H32">
            <v>6.84</v>
          </cell>
          <cell r="J32">
            <v>18</v>
          </cell>
          <cell r="K32">
            <v>0</v>
          </cell>
        </row>
        <row r="33">
          <cell r="B33">
            <v>10.054166666666665</v>
          </cell>
          <cell r="C33">
            <v>22.2</v>
          </cell>
          <cell r="D33">
            <v>1.7</v>
          </cell>
          <cell r="E33">
            <v>72.583333333333329</v>
          </cell>
          <cell r="F33">
            <v>93</v>
          </cell>
          <cell r="G33">
            <v>30</v>
          </cell>
          <cell r="H33">
            <v>9.7200000000000006</v>
          </cell>
          <cell r="J33">
            <v>21.96</v>
          </cell>
          <cell r="K33">
            <v>0.2</v>
          </cell>
        </row>
        <row r="34">
          <cell r="B34">
            <v>13.841666666666669</v>
          </cell>
          <cell r="C34">
            <v>25.2</v>
          </cell>
          <cell r="D34">
            <v>5.2</v>
          </cell>
          <cell r="E34">
            <v>70</v>
          </cell>
          <cell r="F34">
            <v>100</v>
          </cell>
          <cell r="G34">
            <v>28</v>
          </cell>
          <cell r="H34">
            <v>10.44</v>
          </cell>
          <cell r="J34">
            <v>22.68</v>
          </cell>
          <cell r="K34">
            <v>0</v>
          </cell>
        </row>
        <row r="35">
          <cell r="B35">
            <v>15.491666666666665</v>
          </cell>
          <cell r="C35">
            <v>25.6</v>
          </cell>
          <cell r="D35">
            <v>7.1</v>
          </cell>
          <cell r="E35">
            <v>67.782608695652172</v>
          </cell>
          <cell r="F35">
            <v>100</v>
          </cell>
          <cell r="G35">
            <v>34</v>
          </cell>
          <cell r="H35">
            <v>17.28</v>
          </cell>
          <cell r="J35">
            <v>33.840000000000003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27.812499999999996</v>
          </cell>
          <cell r="C5">
            <v>34.799999999999997</v>
          </cell>
          <cell r="D5">
            <v>21.9</v>
          </cell>
          <cell r="E5">
            <v>74.041666666666671</v>
          </cell>
          <cell r="F5">
            <v>100</v>
          </cell>
          <cell r="G5">
            <v>47</v>
          </cell>
          <cell r="H5">
            <v>24.12</v>
          </cell>
          <cell r="J5">
            <v>42.84</v>
          </cell>
          <cell r="K5">
            <v>0</v>
          </cell>
        </row>
        <row r="6">
          <cell r="B6">
            <v>27.683333333333337</v>
          </cell>
          <cell r="C6">
            <v>34.299999999999997</v>
          </cell>
          <cell r="D6">
            <v>22.4</v>
          </cell>
          <cell r="E6">
            <v>73.625</v>
          </cell>
          <cell r="F6">
            <v>100</v>
          </cell>
          <cell r="G6">
            <v>44</v>
          </cell>
          <cell r="H6">
            <v>24.840000000000003</v>
          </cell>
          <cell r="J6">
            <v>43.92</v>
          </cell>
          <cell r="K6">
            <v>0</v>
          </cell>
        </row>
        <row r="7">
          <cell r="B7">
            <v>26.841666666666669</v>
          </cell>
          <cell r="C7">
            <v>34.1</v>
          </cell>
          <cell r="D7">
            <v>22.1</v>
          </cell>
          <cell r="E7">
            <v>75.208333333333329</v>
          </cell>
          <cell r="F7">
            <v>97</v>
          </cell>
          <cell r="G7">
            <v>49</v>
          </cell>
          <cell r="H7">
            <v>24.48</v>
          </cell>
          <cell r="J7">
            <v>39.6</v>
          </cell>
          <cell r="K7">
            <v>0</v>
          </cell>
        </row>
        <row r="8">
          <cell r="B8">
            <v>27.045833333333334</v>
          </cell>
          <cell r="C8">
            <v>34.700000000000003</v>
          </cell>
          <cell r="D8">
            <v>21.4</v>
          </cell>
          <cell r="E8">
            <v>73.125</v>
          </cell>
          <cell r="F8">
            <v>100</v>
          </cell>
          <cell r="G8">
            <v>36</v>
          </cell>
          <cell r="H8">
            <v>22.32</v>
          </cell>
          <cell r="J8">
            <v>37.800000000000004</v>
          </cell>
          <cell r="K8">
            <v>0</v>
          </cell>
        </row>
        <row r="9">
          <cell r="B9">
            <v>27.395833333333339</v>
          </cell>
          <cell r="C9">
            <v>35.1</v>
          </cell>
          <cell r="D9">
            <v>19.5</v>
          </cell>
          <cell r="E9">
            <v>62.208333333333336</v>
          </cell>
          <cell r="F9">
            <v>100</v>
          </cell>
          <cell r="G9">
            <v>35</v>
          </cell>
          <cell r="H9">
            <v>14.04</v>
          </cell>
          <cell r="J9">
            <v>28.8</v>
          </cell>
          <cell r="K9">
            <v>0</v>
          </cell>
        </row>
        <row r="10">
          <cell r="B10">
            <v>26.166666666666668</v>
          </cell>
          <cell r="C10">
            <v>34.1</v>
          </cell>
          <cell r="D10">
            <v>20</v>
          </cell>
          <cell r="E10">
            <v>58.958333333333336</v>
          </cell>
          <cell r="F10">
            <v>78</v>
          </cell>
          <cell r="G10">
            <v>34</v>
          </cell>
          <cell r="H10">
            <v>22.68</v>
          </cell>
          <cell r="J10">
            <v>39.6</v>
          </cell>
          <cell r="K10">
            <v>0</v>
          </cell>
        </row>
        <row r="11">
          <cell r="B11">
            <v>25.895833333333339</v>
          </cell>
          <cell r="C11">
            <v>34.700000000000003</v>
          </cell>
          <cell r="D11">
            <v>19</v>
          </cell>
          <cell r="E11">
            <v>62</v>
          </cell>
          <cell r="F11">
            <v>89</v>
          </cell>
          <cell r="G11">
            <v>34</v>
          </cell>
          <cell r="H11">
            <v>22.68</v>
          </cell>
          <cell r="J11">
            <v>40.32</v>
          </cell>
          <cell r="K11">
            <v>0</v>
          </cell>
        </row>
        <row r="12">
          <cell r="B12">
            <v>26.275000000000002</v>
          </cell>
          <cell r="C12">
            <v>34.799999999999997</v>
          </cell>
          <cell r="D12">
            <v>19.399999999999999</v>
          </cell>
          <cell r="E12">
            <v>63.541666666666664</v>
          </cell>
          <cell r="F12">
            <v>92</v>
          </cell>
          <cell r="G12">
            <v>35</v>
          </cell>
          <cell r="H12">
            <v>22.32</v>
          </cell>
          <cell r="J12">
            <v>42.12</v>
          </cell>
          <cell r="K12">
            <v>0</v>
          </cell>
        </row>
        <row r="13">
          <cell r="B13">
            <v>26.779166666666669</v>
          </cell>
          <cell r="C13">
            <v>33.6</v>
          </cell>
          <cell r="D13">
            <v>21.1</v>
          </cell>
          <cell r="E13">
            <v>68.916666666666671</v>
          </cell>
          <cell r="F13">
            <v>98</v>
          </cell>
          <cell r="G13">
            <v>43</v>
          </cell>
          <cell r="H13">
            <v>16.920000000000002</v>
          </cell>
          <cell r="J13">
            <v>32.04</v>
          </cell>
          <cell r="K13">
            <v>0</v>
          </cell>
        </row>
        <row r="14">
          <cell r="B14">
            <v>27.120833333333334</v>
          </cell>
          <cell r="C14">
            <v>34.799999999999997</v>
          </cell>
          <cell r="D14">
            <v>20.3</v>
          </cell>
          <cell r="E14">
            <v>69.083333333333329</v>
          </cell>
          <cell r="F14">
            <v>100</v>
          </cell>
          <cell r="G14">
            <v>33</v>
          </cell>
          <cell r="H14">
            <v>16.559999999999999</v>
          </cell>
          <cell r="J14">
            <v>36.36</v>
          </cell>
          <cell r="K14">
            <v>0</v>
          </cell>
        </row>
        <row r="15">
          <cell r="B15">
            <v>26.187500000000004</v>
          </cell>
          <cell r="C15">
            <v>34.200000000000003</v>
          </cell>
          <cell r="D15">
            <v>17.899999999999999</v>
          </cell>
          <cell r="E15">
            <v>61.708333333333336</v>
          </cell>
          <cell r="F15">
            <v>100</v>
          </cell>
          <cell r="G15">
            <v>33</v>
          </cell>
          <cell r="H15">
            <v>21.240000000000002</v>
          </cell>
          <cell r="J15">
            <v>35.64</v>
          </cell>
          <cell r="K15">
            <v>0</v>
          </cell>
        </row>
        <row r="16">
          <cell r="B16">
            <v>25.320833333333336</v>
          </cell>
          <cell r="C16">
            <v>33.700000000000003</v>
          </cell>
          <cell r="D16">
            <v>19.3</v>
          </cell>
          <cell r="E16">
            <v>65.666666666666671</v>
          </cell>
          <cell r="F16">
            <v>90</v>
          </cell>
          <cell r="G16">
            <v>37</v>
          </cell>
          <cell r="H16">
            <v>15.120000000000001</v>
          </cell>
          <cell r="J16">
            <v>35.28</v>
          </cell>
          <cell r="K16">
            <v>0</v>
          </cell>
        </row>
        <row r="17">
          <cell r="B17">
            <v>22.841666666666665</v>
          </cell>
          <cell r="C17">
            <v>28.2</v>
          </cell>
          <cell r="D17">
            <v>19.3</v>
          </cell>
          <cell r="E17">
            <v>80.666666666666671</v>
          </cell>
          <cell r="F17">
            <v>100</v>
          </cell>
          <cell r="G17">
            <v>61</v>
          </cell>
          <cell r="H17">
            <v>17.64</v>
          </cell>
          <cell r="J17">
            <v>33.480000000000004</v>
          </cell>
          <cell r="K17">
            <v>0</v>
          </cell>
        </row>
        <row r="18">
          <cell r="B18">
            <v>17.762499999999999</v>
          </cell>
          <cell r="C18">
            <v>20.9</v>
          </cell>
          <cell r="D18">
            <v>15.9</v>
          </cell>
          <cell r="E18">
            <v>76.583333333333329</v>
          </cell>
          <cell r="F18">
            <v>88</v>
          </cell>
          <cell r="G18">
            <v>61</v>
          </cell>
          <cell r="H18">
            <v>14.76</v>
          </cell>
          <cell r="J18">
            <v>30.6</v>
          </cell>
          <cell r="K18">
            <v>0</v>
          </cell>
        </row>
        <row r="19">
          <cell r="B19">
            <v>18.245833333333337</v>
          </cell>
          <cell r="C19">
            <v>23.8</v>
          </cell>
          <cell r="D19">
            <v>15.2</v>
          </cell>
          <cell r="E19">
            <v>78.083333333333329</v>
          </cell>
          <cell r="F19">
            <v>95</v>
          </cell>
          <cell r="G19">
            <v>58</v>
          </cell>
          <cell r="H19">
            <v>10.08</v>
          </cell>
          <cell r="J19">
            <v>23.759999999999998</v>
          </cell>
          <cell r="K19">
            <v>0</v>
          </cell>
        </row>
        <row r="20">
          <cell r="B20">
            <v>21.733333333333331</v>
          </cell>
          <cell r="C20">
            <v>32.5</v>
          </cell>
          <cell r="D20">
            <v>14.8</v>
          </cell>
          <cell r="E20">
            <v>76.583333333333329</v>
          </cell>
          <cell r="F20">
            <v>100</v>
          </cell>
          <cell r="G20">
            <v>38</v>
          </cell>
          <cell r="H20">
            <v>24.840000000000003</v>
          </cell>
          <cell r="J20">
            <v>42.12</v>
          </cell>
          <cell r="K20">
            <v>0</v>
          </cell>
        </row>
        <row r="21">
          <cell r="B21">
            <v>24.975000000000005</v>
          </cell>
          <cell r="C21">
            <v>32.9</v>
          </cell>
          <cell r="D21">
            <v>18.899999999999999</v>
          </cell>
          <cell r="E21">
            <v>69.083333333333329</v>
          </cell>
          <cell r="F21">
            <v>96</v>
          </cell>
          <cell r="G21">
            <v>42</v>
          </cell>
          <cell r="H21">
            <v>19.8</v>
          </cell>
          <cell r="J21">
            <v>40.32</v>
          </cell>
          <cell r="K21">
            <v>0</v>
          </cell>
        </row>
        <row r="22">
          <cell r="B22">
            <v>22.083333333333329</v>
          </cell>
          <cell r="C22">
            <v>26.7</v>
          </cell>
          <cell r="D22">
            <v>17.7</v>
          </cell>
          <cell r="E22">
            <v>80.166666666666671</v>
          </cell>
          <cell r="F22">
            <v>100</v>
          </cell>
          <cell r="G22">
            <v>60</v>
          </cell>
          <cell r="H22">
            <v>13.32</v>
          </cell>
          <cell r="J22">
            <v>33.480000000000004</v>
          </cell>
          <cell r="K22">
            <v>0</v>
          </cell>
        </row>
        <row r="23">
          <cell r="B23">
            <v>17.395833333333339</v>
          </cell>
          <cell r="C23">
            <v>22.1</v>
          </cell>
          <cell r="D23">
            <v>14.1</v>
          </cell>
          <cell r="E23">
            <v>77.583333333333329</v>
          </cell>
          <cell r="F23">
            <v>100</v>
          </cell>
          <cell r="G23">
            <v>48</v>
          </cell>
          <cell r="H23">
            <v>11.520000000000001</v>
          </cell>
          <cell r="J23">
            <v>29.880000000000003</v>
          </cell>
          <cell r="K23">
            <v>0</v>
          </cell>
        </row>
        <row r="24">
          <cell r="B24">
            <v>17.779166666666669</v>
          </cell>
          <cell r="C24">
            <v>24.6</v>
          </cell>
          <cell r="D24">
            <v>11.2</v>
          </cell>
          <cell r="E24">
            <v>69.875</v>
          </cell>
          <cell r="F24">
            <v>100</v>
          </cell>
          <cell r="G24">
            <v>53</v>
          </cell>
          <cell r="H24">
            <v>9</v>
          </cell>
          <cell r="J24">
            <v>25.56</v>
          </cell>
          <cell r="K24">
            <v>0</v>
          </cell>
        </row>
        <row r="25">
          <cell r="B25">
            <v>22.258333333333336</v>
          </cell>
          <cell r="C25">
            <v>32</v>
          </cell>
          <cell r="D25">
            <v>15.3</v>
          </cell>
          <cell r="E25">
            <v>73.75</v>
          </cell>
          <cell r="F25">
            <v>100</v>
          </cell>
          <cell r="G25">
            <v>42</v>
          </cell>
          <cell r="H25">
            <v>16.2</v>
          </cell>
          <cell r="J25">
            <v>36</v>
          </cell>
          <cell r="K25">
            <v>0</v>
          </cell>
        </row>
        <row r="26">
          <cell r="B26">
            <v>24.987500000000001</v>
          </cell>
          <cell r="C26">
            <v>34.700000000000003</v>
          </cell>
          <cell r="D26">
            <v>17.100000000000001</v>
          </cell>
          <cell r="E26">
            <v>67.625</v>
          </cell>
          <cell r="F26">
            <v>100</v>
          </cell>
          <cell r="G26">
            <v>39</v>
          </cell>
          <cell r="H26">
            <v>18.720000000000002</v>
          </cell>
          <cell r="J26">
            <v>34.200000000000003</v>
          </cell>
          <cell r="K26">
            <v>0</v>
          </cell>
        </row>
        <row r="27">
          <cell r="B27">
            <v>26.666666666666661</v>
          </cell>
          <cell r="C27">
            <v>34.4</v>
          </cell>
          <cell r="D27">
            <v>20.6</v>
          </cell>
          <cell r="E27">
            <v>61.666666666666664</v>
          </cell>
          <cell r="F27">
            <v>80</v>
          </cell>
          <cell r="G27">
            <v>38</v>
          </cell>
          <cell r="H27">
            <v>30.240000000000002</v>
          </cell>
          <cell r="J27">
            <v>52.92</v>
          </cell>
          <cell r="K27">
            <v>0</v>
          </cell>
        </row>
        <row r="28">
          <cell r="B28">
            <v>19.770833333333336</v>
          </cell>
          <cell r="C28">
            <v>27.2</v>
          </cell>
          <cell r="D28">
            <v>15.4</v>
          </cell>
          <cell r="E28">
            <v>85.958333333333329</v>
          </cell>
          <cell r="F28">
            <v>100</v>
          </cell>
          <cell r="G28">
            <v>61</v>
          </cell>
          <cell r="H28">
            <v>19.8</v>
          </cell>
          <cell r="J28">
            <v>48.24</v>
          </cell>
          <cell r="K28">
            <v>30.199999999999996</v>
          </cell>
        </row>
        <row r="29">
          <cell r="B29">
            <v>11.879166666666668</v>
          </cell>
          <cell r="C29">
            <v>13.2</v>
          </cell>
          <cell r="D29">
            <v>10.6</v>
          </cell>
          <cell r="E29">
            <v>92.833333333333329</v>
          </cell>
          <cell r="F29">
            <v>100</v>
          </cell>
          <cell r="G29">
            <v>81</v>
          </cell>
          <cell r="H29">
            <v>7.9200000000000008</v>
          </cell>
          <cell r="J29">
            <v>21.6</v>
          </cell>
          <cell r="K29">
            <v>1</v>
          </cell>
        </row>
        <row r="30">
          <cell r="B30">
            <v>11.847826086956522</v>
          </cell>
          <cell r="C30">
            <v>13.2</v>
          </cell>
          <cell r="D30">
            <v>10.6</v>
          </cell>
          <cell r="E30">
            <v>93.304347826086953</v>
          </cell>
          <cell r="F30">
            <v>100</v>
          </cell>
          <cell r="G30">
            <v>81</v>
          </cell>
          <cell r="H30">
            <v>7.9200000000000008</v>
          </cell>
          <cell r="J30">
            <v>21.6</v>
          </cell>
          <cell r="K30">
            <v>1</v>
          </cell>
        </row>
        <row r="31">
          <cell r="B31">
            <v>13.058333333333332</v>
          </cell>
          <cell r="C31">
            <v>13.8</v>
          </cell>
          <cell r="D31">
            <v>12.2</v>
          </cell>
          <cell r="E31">
            <v>92.166666666666671</v>
          </cell>
          <cell r="F31">
            <v>100</v>
          </cell>
          <cell r="G31">
            <v>69</v>
          </cell>
          <cell r="H31">
            <v>12.6</v>
          </cell>
          <cell r="J31">
            <v>25.92</v>
          </cell>
          <cell r="K31">
            <v>0.4</v>
          </cell>
        </row>
        <row r="32">
          <cell r="B32">
            <v>12.066666666666668</v>
          </cell>
          <cell r="C32">
            <v>17.7</v>
          </cell>
          <cell r="D32">
            <v>6.8</v>
          </cell>
          <cell r="E32">
            <v>72.083333333333329</v>
          </cell>
          <cell r="F32">
            <v>100</v>
          </cell>
          <cell r="G32">
            <v>42</v>
          </cell>
          <cell r="H32">
            <v>10.8</v>
          </cell>
          <cell r="J32">
            <v>24.840000000000003</v>
          </cell>
          <cell r="K32">
            <v>0</v>
          </cell>
        </row>
        <row r="33">
          <cell r="B33">
            <v>13.583333333333334</v>
          </cell>
          <cell r="C33">
            <v>21.6</v>
          </cell>
          <cell r="D33">
            <v>8.1</v>
          </cell>
          <cell r="E33">
            <v>62.375</v>
          </cell>
          <cell r="F33">
            <v>84</v>
          </cell>
          <cell r="G33">
            <v>35</v>
          </cell>
          <cell r="H33">
            <v>14.4</v>
          </cell>
          <cell r="J33">
            <v>27</v>
          </cell>
          <cell r="K33">
            <v>0</v>
          </cell>
        </row>
        <row r="34">
          <cell r="B34">
            <v>16.145833333333336</v>
          </cell>
          <cell r="C34">
            <v>24.9</v>
          </cell>
          <cell r="D34">
            <v>7.9</v>
          </cell>
          <cell r="E34">
            <v>67.541666666666671</v>
          </cell>
          <cell r="F34">
            <v>100</v>
          </cell>
          <cell r="G34">
            <v>35</v>
          </cell>
          <cell r="H34">
            <v>9.7200000000000006</v>
          </cell>
          <cell r="J34">
            <v>20.88</v>
          </cell>
          <cell r="K34">
            <v>0</v>
          </cell>
        </row>
        <row r="35">
          <cell r="B35">
            <v>18.445833333333336</v>
          </cell>
          <cell r="C35">
            <v>25.9</v>
          </cell>
          <cell r="D35">
            <v>11.8</v>
          </cell>
          <cell r="E35">
            <v>63.25</v>
          </cell>
          <cell r="F35">
            <v>87</v>
          </cell>
          <cell r="G35">
            <v>41</v>
          </cell>
          <cell r="H35">
            <v>12.24</v>
          </cell>
          <cell r="J35">
            <v>28.44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28.304166666666671</v>
          </cell>
          <cell r="C5">
            <v>35</v>
          </cell>
          <cell r="D5">
            <v>22.6</v>
          </cell>
          <cell r="E5">
            <v>65.666666666666671</v>
          </cell>
          <cell r="F5">
            <v>88</v>
          </cell>
          <cell r="G5">
            <v>41</v>
          </cell>
          <cell r="H5">
            <v>20.52</v>
          </cell>
          <cell r="J5">
            <v>47.519999999999996</v>
          </cell>
          <cell r="K5">
            <v>0</v>
          </cell>
        </row>
        <row r="6">
          <cell r="B6">
            <v>28.229166666666668</v>
          </cell>
          <cell r="C6">
            <v>34.6</v>
          </cell>
          <cell r="D6">
            <v>22.9</v>
          </cell>
          <cell r="E6">
            <v>66.208333333333329</v>
          </cell>
          <cell r="F6">
            <v>95</v>
          </cell>
          <cell r="G6">
            <v>38</v>
          </cell>
          <cell r="H6">
            <v>22.32</v>
          </cell>
          <cell r="J6">
            <v>49.32</v>
          </cell>
          <cell r="K6">
            <v>0</v>
          </cell>
        </row>
        <row r="7">
          <cell r="B7">
            <v>27.991666666666664</v>
          </cell>
          <cell r="C7">
            <v>34</v>
          </cell>
          <cell r="D7">
            <v>23.4</v>
          </cell>
          <cell r="E7">
            <v>65.291666666666671</v>
          </cell>
          <cell r="F7">
            <v>85</v>
          </cell>
          <cell r="G7">
            <v>45</v>
          </cell>
          <cell r="H7">
            <v>20.88</v>
          </cell>
          <cell r="J7">
            <v>46.800000000000004</v>
          </cell>
          <cell r="K7">
            <v>0</v>
          </cell>
        </row>
        <row r="8">
          <cell r="B8">
            <v>27.462500000000002</v>
          </cell>
          <cell r="C8">
            <v>34.9</v>
          </cell>
          <cell r="D8">
            <v>22.2</v>
          </cell>
          <cell r="E8">
            <v>61.684210526315788</v>
          </cell>
          <cell r="F8">
            <v>100</v>
          </cell>
          <cell r="G8">
            <v>30</v>
          </cell>
          <cell r="H8">
            <v>15.48</v>
          </cell>
          <cell r="J8">
            <v>37.080000000000005</v>
          </cell>
          <cell r="K8">
            <v>0</v>
          </cell>
        </row>
        <row r="9">
          <cell r="B9">
            <v>27.099999999999998</v>
          </cell>
          <cell r="C9">
            <v>34.799999999999997</v>
          </cell>
          <cell r="D9">
            <v>20.7</v>
          </cell>
          <cell r="E9">
            <v>57.625</v>
          </cell>
          <cell r="F9">
            <v>84</v>
          </cell>
          <cell r="G9">
            <v>30</v>
          </cell>
          <cell r="H9">
            <v>16.559999999999999</v>
          </cell>
          <cell r="J9">
            <v>38.880000000000003</v>
          </cell>
          <cell r="K9">
            <v>0</v>
          </cell>
        </row>
        <row r="10">
          <cell r="B10">
            <v>26.091666666666658</v>
          </cell>
          <cell r="C10">
            <v>34.200000000000003</v>
          </cell>
          <cell r="D10">
            <v>19.2</v>
          </cell>
          <cell r="E10">
            <v>53.458333333333336</v>
          </cell>
          <cell r="F10">
            <v>75</v>
          </cell>
          <cell r="G10">
            <v>25</v>
          </cell>
          <cell r="H10">
            <v>24.12</v>
          </cell>
          <cell r="J10">
            <v>47.88</v>
          </cell>
          <cell r="K10">
            <v>0</v>
          </cell>
        </row>
        <row r="11">
          <cell r="B11">
            <v>26.629166666666663</v>
          </cell>
          <cell r="C11">
            <v>34.5</v>
          </cell>
          <cell r="D11">
            <v>20.3</v>
          </cell>
          <cell r="E11">
            <v>55.375</v>
          </cell>
          <cell r="F11">
            <v>83</v>
          </cell>
          <cell r="G11">
            <v>25</v>
          </cell>
          <cell r="H11">
            <v>20.16</v>
          </cell>
          <cell r="J11">
            <v>44.28</v>
          </cell>
          <cell r="K11">
            <v>0</v>
          </cell>
        </row>
        <row r="12">
          <cell r="B12">
            <v>27.170833333333331</v>
          </cell>
          <cell r="C12">
            <v>34.700000000000003</v>
          </cell>
          <cell r="D12">
            <v>20.2</v>
          </cell>
          <cell r="E12">
            <v>55.041666666666664</v>
          </cell>
          <cell r="F12">
            <v>86</v>
          </cell>
          <cell r="G12">
            <v>28</v>
          </cell>
          <cell r="H12">
            <v>27</v>
          </cell>
          <cell r="J12">
            <v>50.04</v>
          </cell>
          <cell r="K12">
            <v>0</v>
          </cell>
        </row>
        <row r="13">
          <cell r="B13">
            <v>26.183333333333326</v>
          </cell>
          <cell r="C13">
            <v>33.299999999999997</v>
          </cell>
          <cell r="D13">
            <v>22</v>
          </cell>
          <cell r="E13">
            <v>69.857142857142861</v>
          </cell>
          <cell r="F13">
            <v>100</v>
          </cell>
          <cell r="G13">
            <v>45</v>
          </cell>
          <cell r="H13">
            <v>18</v>
          </cell>
          <cell r="J13">
            <v>27</v>
          </cell>
          <cell r="K13">
            <v>0</v>
          </cell>
        </row>
        <row r="14">
          <cell r="B14">
            <v>26.016666666666666</v>
          </cell>
          <cell r="C14">
            <v>33.700000000000003</v>
          </cell>
          <cell r="D14">
            <v>20.3</v>
          </cell>
          <cell r="E14">
            <v>61.411764705882355</v>
          </cell>
          <cell r="F14">
            <v>100</v>
          </cell>
          <cell r="G14">
            <v>35</v>
          </cell>
          <cell r="H14">
            <v>14.76</v>
          </cell>
          <cell r="J14">
            <v>35.28</v>
          </cell>
          <cell r="K14">
            <v>0</v>
          </cell>
        </row>
        <row r="15">
          <cell r="B15">
            <v>26.754166666666663</v>
          </cell>
          <cell r="C15">
            <v>34.200000000000003</v>
          </cell>
          <cell r="D15">
            <v>20.100000000000001</v>
          </cell>
          <cell r="E15">
            <v>55.583333333333336</v>
          </cell>
          <cell r="F15">
            <v>83</v>
          </cell>
          <cell r="G15">
            <v>26</v>
          </cell>
          <cell r="H15">
            <v>13.32</v>
          </cell>
          <cell r="J15">
            <v>32.04</v>
          </cell>
          <cell r="K15">
            <v>0</v>
          </cell>
        </row>
        <row r="16">
          <cell r="B16">
            <v>26.654166666666672</v>
          </cell>
          <cell r="C16">
            <v>33.700000000000003</v>
          </cell>
          <cell r="D16">
            <v>19.7</v>
          </cell>
          <cell r="E16">
            <v>53.958333333333336</v>
          </cell>
          <cell r="F16">
            <v>79</v>
          </cell>
          <cell r="G16">
            <v>31</v>
          </cell>
          <cell r="H16">
            <v>20.88</v>
          </cell>
          <cell r="J16">
            <v>47.16</v>
          </cell>
          <cell r="K16">
            <v>0</v>
          </cell>
        </row>
        <row r="17">
          <cell r="B17">
            <v>21.416666666666668</v>
          </cell>
          <cell r="C17">
            <v>26.6</v>
          </cell>
          <cell r="D17">
            <v>17</v>
          </cell>
          <cell r="E17">
            <v>84.695652173913047</v>
          </cell>
          <cell r="F17">
            <v>100</v>
          </cell>
          <cell r="G17">
            <v>56</v>
          </cell>
          <cell r="H17">
            <v>9</v>
          </cell>
          <cell r="J17">
            <v>28.08</v>
          </cell>
          <cell r="K17">
            <v>0.2</v>
          </cell>
        </row>
        <row r="18">
          <cell r="B18">
            <v>16.566666666666666</v>
          </cell>
          <cell r="C18">
            <v>19.7</v>
          </cell>
          <cell r="D18">
            <v>14.9</v>
          </cell>
          <cell r="E18">
            <v>85</v>
          </cell>
          <cell r="F18">
            <v>100</v>
          </cell>
          <cell r="G18">
            <v>72</v>
          </cell>
          <cell r="H18">
            <v>9.7200000000000006</v>
          </cell>
          <cell r="J18">
            <v>28.44</v>
          </cell>
          <cell r="K18">
            <v>0</v>
          </cell>
        </row>
        <row r="19">
          <cell r="B19">
            <v>16.408333333333331</v>
          </cell>
          <cell r="C19">
            <v>20.2</v>
          </cell>
          <cell r="D19">
            <v>13.6</v>
          </cell>
          <cell r="E19">
            <v>83.368421052631575</v>
          </cell>
          <cell r="F19">
            <v>100</v>
          </cell>
          <cell r="G19">
            <v>70</v>
          </cell>
          <cell r="H19">
            <v>6.12</v>
          </cell>
          <cell r="J19">
            <v>23.400000000000002</v>
          </cell>
          <cell r="K19">
            <v>0.2</v>
          </cell>
        </row>
        <row r="20">
          <cell r="B20">
            <v>21.174999999999997</v>
          </cell>
          <cell r="C20">
            <v>29</v>
          </cell>
          <cell r="D20">
            <v>15.7</v>
          </cell>
          <cell r="E20">
            <v>72.555555555555557</v>
          </cell>
          <cell r="F20">
            <v>100</v>
          </cell>
          <cell r="G20">
            <v>49</v>
          </cell>
          <cell r="H20">
            <v>11.879999999999999</v>
          </cell>
          <cell r="J20">
            <v>28.44</v>
          </cell>
          <cell r="K20">
            <v>0</v>
          </cell>
        </row>
        <row r="21">
          <cell r="B21">
            <v>23.616666666666664</v>
          </cell>
          <cell r="C21">
            <v>30.3</v>
          </cell>
          <cell r="D21">
            <v>19.5</v>
          </cell>
          <cell r="E21">
            <v>74.083333333333329</v>
          </cell>
          <cell r="F21">
            <v>93</v>
          </cell>
          <cell r="G21">
            <v>46</v>
          </cell>
          <cell r="H21">
            <v>12.6</v>
          </cell>
          <cell r="J21">
            <v>33.840000000000003</v>
          </cell>
          <cell r="K21">
            <v>0</v>
          </cell>
        </row>
        <row r="22">
          <cell r="B22">
            <v>20.554166666666667</v>
          </cell>
          <cell r="C22">
            <v>24.5</v>
          </cell>
          <cell r="D22">
            <v>16</v>
          </cell>
          <cell r="E22">
            <v>80.047619047619051</v>
          </cell>
          <cell r="F22">
            <v>100</v>
          </cell>
          <cell r="G22">
            <v>62</v>
          </cell>
          <cell r="H22">
            <v>14.04</v>
          </cell>
          <cell r="J22">
            <v>33.840000000000003</v>
          </cell>
          <cell r="K22">
            <v>0.2</v>
          </cell>
        </row>
        <row r="23">
          <cell r="B23">
            <v>15.217391304347826</v>
          </cell>
          <cell r="C23">
            <v>19.100000000000001</v>
          </cell>
          <cell r="D23">
            <v>13.3</v>
          </cell>
          <cell r="E23">
            <v>85</v>
          </cell>
          <cell r="F23">
            <v>100</v>
          </cell>
          <cell r="G23">
            <v>62</v>
          </cell>
          <cell r="H23">
            <v>9</v>
          </cell>
          <cell r="J23">
            <v>30.240000000000002</v>
          </cell>
          <cell r="K23">
            <v>0</v>
          </cell>
        </row>
        <row r="24">
          <cell r="B24">
            <v>16.445833333333333</v>
          </cell>
          <cell r="C24">
            <v>25.3</v>
          </cell>
          <cell r="D24">
            <v>10.8</v>
          </cell>
          <cell r="E24">
            <v>76.5</v>
          </cell>
          <cell r="F24">
            <v>100</v>
          </cell>
          <cell r="G24">
            <v>46</v>
          </cell>
          <cell r="H24">
            <v>8.64</v>
          </cell>
          <cell r="J24">
            <v>24.12</v>
          </cell>
          <cell r="K24">
            <v>0</v>
          </cell>
        </row>
        <row r="25">
          <cell r="B25">
            <v>22.241666666666664</v>
          </cell>
          <cell r="C25">
            <v>31.3</v>
          </cell>
          <cell r="D25">
            <v>15.9</v>
          </cell>
          <cell r="E25">
            <v>71.833333333333329</v>
          </cell>
          <cell r="F25">
            <v>98</v>
          </cell>
          <cell r="G25">
            <v>44</v>
          </cell>
          <cell r="H25">
            <v>17.64</v>
          </cell>
          <cell r="J25">
            <v>37.080000000000005</v>
          </cell>
          <cell r="K25">
            <v>0</v>
          </cell>
        </row>
        <row r="26">
          <cell r="B26">
            <v>24.583333333333329</v>
          </cell>
          <cell r="C26">
            <v>33.700000000000003</v>
          </cell>
          <cell r="D26">
            <v>17.8</v>
          </cell>
          <cell r="E26">
            <v>63.5</v>
          </cell>
          <cell r="F26">
            <v>100</v>
          </cell>
          <cell r="G26">
            <v>36</v>
          </cell>
          <cell r="H26">
            <v>16.559999999999999</v>
          </cell>
          <cell r="J26">
            <v>42.480000000000004</v>
          </cell>
          <cell r="K26">
            <v>0</v>
          </cell>
        </row>
        <row r="27">
          <cell r="B27">
            <v>26.666666666666668</v>
          </cell>
          <cell r="C27">
            <v>34.9</v>
          </cell>
          <cell r="D27">
            <v>20.8</v>
          </cell>
          <cell r="E27">
            <v>57.625</v>
          </cell>
          <cell r="F27">
            <v>84</v>
          </cell>
          <cell r="G27">
            <v>33</v>
          </cell>
          <cell r="H27">
            <v>24.12</v>
          </cell>
          <cell r="J27">
            <v>51.84</v>
          </cell>
          <cell r="K27">
            <v>0.2</v>
          </cell>
        </row>
        <row r="28">
          <cell r="B28">
            <v>18.774999999999999</v>
          </cell>
          <cell r="C28">
            <v>24.1</v>
          </cell>
          <cell r="D28">
            <v>14.6</v>
          </cell>
          <cell r="E28">
            <v>87.416666666666671</v>
          </cell>
          <cell r="F28">
            <v>100</v>
          </cell>
          <cell r="G28">
            <v>76</v>
          </cell>
          <cell r="H28">
            <v>11.520000000000001</v>
          </cell>
          <cell r="J28">
            <v>37.440000000000005</v>
          </cell>
          <cell r="K28">
            <v>11.6</v>
          </cell>
        </row>
        <row r="29">
          <cell r="B29">
            <v>12.429166666666665</v>
          </cell>
          <cell r="C29">
            <v>15.2</v>
          </cell>
          <cell r="D29">
            <v>10.6</v>
          </cell>
          <cell r="E29">
            <v>87.727272727272734</v>
          </cell>
          <cell r="F29">
            <v>100</v>
          </cell>
          <cell r="G29">
            <v>68</v>
          </cell>
          <cell r="H29">
            <v>10.08</v>
          </cell>
          <cell r="J29">
            <v>27.36</v>
          </cell>
          <cell r="K29">
            <v>0</v>
          </cell>
        </row>
        <row r="30">
          <cell r="B30">
            <v>12.095833333333331</v>
          </cell>
          <cell r="C30">
            <v>15.5</v>
          </cell>
          <cell r="D30">
            <v>9.4</v>
          </cell>
          <cell r="E30">
            <v>84.352941176470594</v>
          </cell>
          <cell r="F30">
            <v>100</v>
          </cell>
          <cell r="G30">
            <v>71</v>
          </cell>
          <cell r="H30">
            <v>12.6</v>
          </cell>
          <cell r="J30">
            <v>21.6</v>
          </cell>
          <cell r="K30">
            <v>0.2</v>
          </cell>
        </row>
        <row r="31">
          <cell r="B31">
            <v>12.095833333333331</v>
          </cell>
          <cell r="C31">
            <v>15.5</v>
          </cell>
          <cell r="D31">
            <v>9.4</v>
          </cell>
          <cell r="E31">
            <v>84.352941176470594</v>
          </cell>
          <cell r="F31">
            <v>100</v>
          </cell>
          <cell r="G31">
            <v>71</v>
          </cell>
          <cell r="H31">
            <v>12.6</v>
          </cell>
          <cell r="J31">
            <v>21.6</v>
          </cell>
          <cell r="K31">
            <v>0.2</v>
          </cell>
        </row>
        <row r="32">
          <cell r="B32">
            <v>11.887500000000001</v>
          </cell>
          <cell r="C32">
            <v>14</v>
          </cell>
          <cell r="D32">
            <v>10.9</v>
          </cell>
          <cell r="E32">
            <v>92</v>
          </cell>
          <cell r="F32">
            <v>100</v>
          </cell>
          <cell r="G32">
            <v>82</v>
          </cell>
          <cell r="H32">
            <v>9.3600000000000012</v>
          </cell>
          <cell r="J32">
            <v>27.720000000000002</v>
          </cell>
          <cell r="K32">
            <v>8.7999999999999989</v>
          </cell>
        </row>
        <row r="33">
          <cell r="B33">
            <v>12.678947368421055</v>
          </cell>
          <cell r="C33">
            <v>19.7</v>
          </cell>
          <cell r="D33">
            <v>4.5999999999999996</v>
          </cell>
          <cell r="E33">
            <v>73.352941176470594</v>
          </cell>
          <cell r="F33">
            <v>100</v>
          </cell>
          <cell r="G33">
            <v>50</v>
          </cell>
          <cell r="H33">
            <v>12.24</v>
          </cell>
          <cell r="J33">
            <v>24.12</v>
          </cell>
          <cell r="K33">
            <v>0</v>
          </cell>
        </row>
        <row r="34">
          <cell r="B34">
            <v>14.791304347826088</v>
          </cell>
          <cell r="C34">
            <v>23.7</v>
          </cell>
          <cell r="D34">
            <v>6.7</v>
          </cell>
          <cell r="E34">
            <v>64.13333333333334</v>
          </cell>
          <cell r="F34">
            <v>100</v>
          </cell>
          <cell r="G34">
            <v>40</v>
          </cell>
          <cell r="H34">
            <v>11.16</v>
          </cell>
          <cell r="J34">
            <v>26.28</v>
          </cell>
          <cell r="K34">
            <v>0.2</v>
          </cell>
        </row>
        <row r="35">
          <cell r="B35">
            <v>16.295833333333338</v>
          </cell>
          <cell r="C35">
            <v>24.1</v>
          </cell>
          <cell r="D35">
            <v>9.9</v>
          </cell>
          <cell r="E35">
            <v>71</v>
          </cell>
          <cell r="F35">
            <v>100</v>
          </cell>
          <cell r="G35">
            <v>42</v>
          </cell>
          <cell r="H35">
            <v>14.4</v>
          </cell>
          <cell r="J35">
            <v>31.680000000000003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28.55</v>
          </cell>
          <cell r="D5">
            <v>23.3</v>
          </cell>
          <cell r="E5">
            <v>60.875</v>
          </cell>
          <cell r="F5">
            <v>80</v>
          </cell>
          <cell r="G5">
            <v>40</v>
          </cell>
          <cell r="H5">
            <v>23.400000000000002</v>
          </cell>
          <cell r="J5">
            <v>42.12</v>
          </cell>
          <cell r="K5">
            <v>0</v>
          </cell>
        </row>
        <row r="6">
          <cell r="B6">
            <v>28.583333333333332</v>
          </cell>
          <cell r="D6">
            <v>23.3</v>
          </cell>
          <cell r="E6">
            <v>61.916666666666664</v>
          </cell>
          <cell r="F6">
            <v>86</v>
          </cell>
          <cell r="G6">
            <v>32</v>
          </cell>
          <cell r="H6">
            <v>25.2</v>
          </cell>
          <cell r="J6">
            <v>56.88</v>
          </cell>
          <cell r="K6">
            <v>0</v>
          </cell>
        </row>
        <row r="7">
          <cell r="B7">
            <v>27.887499999999999</v>
          </cell>
          <cell r="D7">
            <v>22.3</v>
          </cell>
          <cell r="E7">
            <v>61.375</v>
          </cell>
          <cell r="F7">
            <v>85</v>
          </cell>
          <cell r="G7">
            <v>36</v>
          </cell>
          <cell r="H7">
            <v>22.32</v>
          </cell>
          <cell r="J7">
            <v>45.36</v>
          </cell>
          <cell r="K7">
            <v>0</v>
          </cell>
        </row>
        <row r="8">
          <cell r="B8">
            <v>28.116666666666664</v>
          </cell>
          <cell r="D8">
            <v>22.5</v>
          </cell>
          <cell r="E8">
            <v>57.125</v>
          </cell>
          <cell r="F8">
            <v>80</v>
          </cell>
          <cell r="G8">
            <v>29</v>
          </cell>
          <cell r="H8">
            <v>16.559999999999999</v>
          </cell>
          <cell r="J8">
            <v>34.92</v>
          </cell>
          <cell r="K8">
            <v>0</v>
          </cell>
        </row>
        <row r="9">
          <cell r="B9">
            <v>28.412500000000009</v>
          </cell>
          <cell r="D9">
            <v>22.6</v>
          </cell>
          <cell r="E9">
            <v>48.166666666666664</v>
          </cell>
          <cell r="F9">
            <v>70</v>
          </cell>
          <cell r="G9">
            <v>27</v>
          </cell>
          <cell r="H9">
            <v>15.120000000000001</v>
          </cell>
          <cell r="J9">
            <v>30.96</v>
          </cell>
          <cell r="K9">
            <v>0</v>
          </cell>
        </row>
        <row r="10">
          <cell r="B10">
            <v>26.716666666666669</v>
          </cell>
          <cell r="D10">
            <v>20.100000000000001</v>
          </cell>
          <cell r="E10">
            <v>49.916666666666664</v>
          </cell>
          <cell r="F10">
            <v>75</v>
          </cell>
          <cell r="G10">
            <v>25</v>
          </cell>
          <cell r="H10">
            <v>20.88</v>
          </cell>
          <cell r="J10">
            <v>40.680000000000007</v>
          </cell>
          <cell r="K10">
            <v>0</v>
          </cell>
        </row>
        <row r="11">
          <cell r="B11">
            <v>27.000000000000004</v>
          </cell>
          <cell r="D11">
            <v>21.1</v>
          </cell>
          <cell r="E11">
            <v>53.916666666666664</v>
          </cell>
          <cell r="F11">
            <v>78</v>
          </cell>
          <cell r="G11">
            <v>26</v>
          </cell>
          <cell r="H11">
            <v>19.8</v>
          </cell>
          <cell r="J11">
            <v>37.800000000000004</v>
          </cell>
          <cell r="K11">
            <v>0</v>
          </cell>
        </row>
        <row r="12">
          <cell r="B12">
            <v>27.429166666666671</v>
          </cell>
          <cell r="D12">
            <v>21.6</v>
          </cell>
          <cell r="E12">
            <v>56.458333333333336</v>
          </cell>
          <cell r="F12">
            <v>82</v>
          </cell>
          <cell r="G12">
            <v>30</v>
          </cell>
          <cell r="H12">
            <v>20.88</v>
          </cell>
          <cell r="J12">
            <v>45.36</v>
          </cell>
          <cell r="K12">
            <v>0</v>
          </cell>
        </row>
        <row r="13">
          <cell r="B13">
            <v>28.087500000000002</v>
          </cell>
          <cell r="D13">
            <v>22.7</v>
          </cell>
          <cell r="E13">
            <v>54.083333333333336</v>
          </cell>
          <cell r="F13">
            <v>74</v>
          </cell>
          <cell r="G13">
            <v>32</v>
          </cell>
          <cell r="H13">
            <v>17.64</v>
          </cell>
          <cell r="J13">
            <v>32.04</v>
          </cell>
          <cell r="K13">
            <v>0</v>
          </cell>
        </row>
        <row r="14">
          <cell r="B14">
            <v>27.766666666666666</v>
          </cell>
          <cell r="D14">
            <v>22.9</v>
          </cell>
          <cell r="E14">
            <v>57.166666666666664</v>
          </cell>
          <cell r="F14">
            <v>84</v>
          </cell>
          <cell r="G14">
            <v>31</v>
          </cell>
          <cell r="H14">
            <v>12.6</v>
          </cell>
          <cell r="J14">
            <v>27.36</v>
          </cell>
          <cell r="K14">
            <v>0</v>
          </cell>
        </row>
        <row r="15">
          <cell r="B15">
            <v>27.100000000000005</v>
          </cell>
          <cell r="D15">
            <v>20.3</v>
          </cell>
          <cell r="E15">
            <v>51.458333333333336</v>
          </cell>
          <cell r="F15">
            <v>78</v>
          </cell>
          <cell r="G15">
            <v>26</v>
          </cell>
          <cell r="H15">
            <v>14.4</v>
          </cell>
          <cell r="J15">
            <v>30.6</v>
          </cell>
          <cell r="K15">
            <v>0</v>
          </cell>
        </row>
        <row r="16">
          <cell r="B16">
            <v>26.562500000000004</v>
          </cell>
          <cell r="D16">
            <v>19.399999999999999</v>
          </cell>
          <cell r="E16">
            <v>51.708333333333336</v>
          </cell>
          <cell r="F16">
            <v>78</v>
          </cell>
          <cell r="G16">
            <v>29</v>
          </cell>
          <cell r="H16">
            <v>17.64</v>
          </cell>
          <cell r="J16">
            <v>35.64</v>
          </cell>
          <cell r="K16">
            <v>0</v>
          </cell>
        </row>
        <row r="17">
          <cell r="B17">
            <v>24.608333333333334</v>
          </cell>
          <cell r="D17">
            <v>21.2</v>
          </cell>
          <cell r="E17">
            <v>68.916666666666671</v>
          </cell>
          <cell r="F17">
            <v>93</v>
          </cell>
          <cell r="G17">
            <v>46</v>
          </cell>
          <cell r="H17">
            <v>17.28</v>
          </cell>
          <cell r="J17">
            <v>36.72</v>
          </cell>
          <cell r="K17">
            <v>0.60000000000000009</v>
          </cell>
        </row>
        <row r="18">
          <cell r="B18">
            <v>18.7</v>
          </cell>
          <cell r="D18">
            <v>16.3</v>
          </cell>
          <cell r="E18">
            <v>75.333333333333329</v>
          </cell>
          <cell r="F18">
            <v>85</v>
          </cell>
          <cell r="G18">
            <v>56</v>
          </cell>
          <cell r="H18">
            <v>18.720000000000002</v>
          </cell>
          <cell r="J18">
            <v>34.92</v>
          </cell>
          <cell r="K18">
            <v>0</v>
          </cell>
        </row>
        <row r="19">
          <cell r="B19">
            <v>18.387499999999999</v>
          </cell>
          <cell r="D19">
            <v>15.3</v>
          </cell>
          <cell r="E19">
            <v>75.708333333333329</v>
          </cell>
          <cell r="F19">
            <v>87</v>
          </cell>
          <cell r="G19">
            <v>56</v>
          </cell>
          <cell r="H19">
            <v>14.4</v>
          </cell>
          <cell r="J19">
            <v>26.64</v>
          </cell>
          <cell r="K19">
            <v>0</v>
          </cell>
        </row>
        <row r="20">
          <cell r="B20">
            <v>22.566666666666663</v>
          </cell>
          <cell r="D20">
            <v>16.100000000000001</v>
          </cell>
          <cell r="E20">
            <v>68.875</v>
          </cell>
          <cell r="F20">
            <v>92</v>
          </cell>
          <cell r="G20">
            <v>34</v>
          </cell>
          <cell r="H20">
            <v>21.6</v>
          </cell>
          <cell r="J20">
            <v>41.04</v>
          </cell>
          <cell r="K20">
            <v>0</v>
          </cell>
        </row>
        <row r="21">
          <cell r="B21">
            <v>26.470833333333331</v>
          </cell>
          <cell r="D21">
            <v>20.2</v>
          </cell>
          <cell r="E21">
            <v>57.416666666666664</v>
          </cell>
          <cell r="F21">
            <v>82</v>
          </cell>
          <cell r="G21">
            <v>33</v>
          </cell>
          <cell r="H21">
            <v>22.32</v>
          </cell>
          <cell r="J21">
            <v>41.4</v>
          </cell>
          <cell r="K21">
            <v>0</v>
          </cell>
        </row>
        <row r="22">
          <cell r="B22">
            <v>24.304166666666671</v>
          </cell>
          <cell r="D22">
            <v>19.5</v>
          </cell>
          <cell r="E22">
            <v>68.583333333333329</v>
          </cell>
          <cell r="F22">
            <v>88</v>
          </cell>
          <cell r="G22">
            <v>50</v>
          </cell>
          <cell r="H22">
            <v>15.48</v>
          </cell>
          <cell r="J22">
            <v>32.4</v>
          </cell>
          <cell r="K22">
            <v>0</v>
          </cell>
        </row>
        <row r="23">
          <cell r="B23">
            <v>17.058333333333334</v>
          </cell>
          <cell r="D23">
            <v>14.2</v>
          </cell>
          <cell r="E23">
            <v>81.958333333333329</v>
          </cell>
          <cell r="F23">
            <v>96</v>
          </cell>
          <cell r="G23">
            <v>65</v>
          </cell>
          <cell r="H23">
            <v>17.28</v>
          </cell>
          <cell r="J23">
            <v>37.080000000000005</v>
          </cell>
          <cell r="K23">
            <v>20.599999999999998</v>
          </cell>
        </row>
        <row r="24">
          <cell r="B24">
            <v>17.350000000000001</v>
          </cell>
          <cell r="D24">
            <v>13</v>
          </cell>
          <cell r="E24">
            <v>73.416666666666671</v>
          </cell>
          <cell r="F24">
            <v>88</v>
          </cell>
          <cell r="G24">
            <v>53</v>
          </cell>
          <cell r="H24">
            <v>12.96</v>
          </cell>
          <cell r="J24">
            <v>22.68</v>
          </cell>
          <cell r="K24">
            <v>0</v>
          </cell>
        </row>
        <row r="25">
          <cell r="B25">
            <v>23.087499999999995</v>
          </cell>
          <cell r="D25">
            <v>16.7</v>
          </cell>
          <cell r="E25">
            <v>66.375</v>
          </cell>
          <cell r="F25">
            <v>91</v>
          </cell>
          <cell r="G25">
            <v>34</v>
          </cell>
          <cell r="H25">
            <v>15.48</v>
          </cell>
          <cell r="J25">
            <v>36.36</v>
          </cell>
          <cell r="K25">
            <v>0</v>
          </cell>
        </row>
        <row r="26">
          <cell r="B26">
            <v>25.474999999999994</v>
          </cell>
          <cell r="D26">
            <v>19.7</v>
          </cell>
          <cell r="E26">
            <v>58.625</v>
          </cell>
          <cell r="F26">
            <v>80</v>
          </cell>
          <cell r="G26">
            <v>33</v>
          </cell>
          <cell r="H26">
            <v>15.840000000000002</v>
          </cell>
          <cell r="J26">
            <v>32.76</v>
          </cell>
          <cell r="K26">
            <v>0</v>
          </cell>
        </row>
        <row r="27">
          <cell r="B27">
            <v>26.708333333333332</v>
          </cell>
          <cell r="D27">
            <v>21.2</v>
          </cell>
          <cell r="E27">
            <v>53.625</v>
          </cell>
          <cell r="F27">
            <v>70</v>
          </cell>
          <cell r="G27">
            <v>33</v>
          </cell>
          <cell r="H27">
            <v>23.400000000000002</v>
          </cell>
          <cell r="J27">
            <v>45.36</v>
          </cell>
          <cell r="K27">
            <v>0</v>
          </cell>
        </row>
        <row r="28">
          <cell r="B28">
            <v>20.604166666666664</v>
          </cell>
          <cell r="D28">
            <v>16.100000000000001</v>
          </cell>
          <cell r="E28">
            <v>81.916666666666671</v>
          </cell>
          <cell r="F28">
            <v>97</v>
          </cell>
          <cell r="G28">
            <v>52</v>
          </cell>
          <cell r="H28">
            <v>16.559999999999999</v>
          </cell>
          <cell r="J28">
            <v>38.159999999999997</v>
          </cell>
          <cell r="K28">
            <v>33.6</v>
          </cell>
        </row>
        <row r="29">
          <cell r="B29">
            <v>14.179166666666669</v>
          </cell>
          <cell r="D29">
            <v>12.2</v>
          </cell>
          <cell r="E29">
            <v>79.833333333333329</v>
          </cell>
          <cell r="F29">
            <v>89</v>
          </cell>
          <cell r="G29">
            <v>62</v>
          </cell>
          <cell r="H29">
            <v>19.440000000000001</v>
          </cell>
          <cell r="J29">
            <v>35.64</v>
          </cell>
          <cell r="K29">
            <v>0.4</v>
          </cell>
        </row>
        <row r="30">
          <cell r="B30">
            <v>12.19166666666667</v>
          </cell>
          <cell r="D30">
            <v>10.8</v>
          </cell>
          <cell r="E30">
            <v>89.916666666666671</v>
          </cell>
          <cell r="F30">
            <v>95</v>
          </cell>
          <cell r="G30">
            <v>79</v>
          </cell>
          <cell r="H30">
            <v>14.04</v>
          </cell>
          <cell r="J30">
            <v>26.28</v>
          </cell>
          <cell r="K30">
            <v>10.399999999999999</v>
          </cell>
        </row>
        <row r="31">
          <cell r="B31">
            <v>13.104166666666664</v>
          </cell>
          <cell r="D31">
            <v>11.7</v>
          </cell>
          <cell r="E31">
            <v>93.333333333333329</v>
          </cell>
          <cell r="F31">
            <v>97</v>
          </cell>
          <cell r="G31">
            <v>84</v>
          </cell>
          <cell r="H31">
            <v>12.96</v>
          </cell>
          <cell r="J31">
            <v>27.720000000000002</v>
          </cell>
          <cell r="K31">
            <v>1.2</v>
          </cell>
        </row>
        <row r="32">
          <cell r="B32">
            <v>12.424999999999999</v>
          </cell>
          <cell r="D32">
            <v>9.1999999999999993</v>
          </cell>
          <cell r="E32">
            <v>73.125</v>
          </cell>
          <cell r="F32">
            <v>91</v>
          </cell>
          <cell r="G32">
            <v>47</v>
          </cell>
          <cell r="H32">
            <v>16.2</v>
          </cell>
          <cell r="J32">
            <v>34.56</v>
          </cell>
          <cell r="K32">
            <v>0</v>
          </cell>
        </row>
        <row r="33">
          <cell r="B33">
            <v>12.604166666666664</v>
          </cell>
          <cell r="D33">
            <v>6.8</v>
          </cell>
          <cell r="E33">
            <v>70.083333333333329</v>
          </cell>
          <cell r="F33">
            <v>89</v>
          </cell>
          <cell r="G33">
            <v>42</v>
          </cell>
          <cell r="H33">
            <v>10.08</v>
          </cell>
          <cell r="J33">
            <v>18.36</v>
          </cell>
          <cell r="K33">
            <v>0</v>
          </cell>
        </row>
        <row r="34">
          <cell r="B34">
            <v>16.9375</v>
          </cell>
          <cell r="D34">
            <v>11.4</v>
          </cell>
          <cell r="E34">
            <v>63.916666666666664</v>
          </cell>
          <cell r="F34">
            <v>86</v>
          </cell>
          <cell r="G34">
            <v>35</v>
          </cell>
          <cell r="H34">
            <v>10.8</v>
          </cell>
          <cell r="J34">
            <v>23.400000000000002</v>
          </cell>
          <cell r="K34">
            <v>0</v>
          </cell>
        </row>
        <row r="35">
          <cell r="B35">
            <v>18.091666666666665</v>
          </cell>
          <cell r="D35">
            <v>13.1</v>
          </cell>
          <cell r="E35">
            <v>64.916666666666671</v>
          </cell>
          <cell r="F35">
            <v>83</v>
          </cell>
          <cell r="G35">
            <v>41</v>
          </cell>
          <cell r="H35">
            <v>14.76</v>
          </cell>
          <cell r="J35">
            <v>32.04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29.783333333333331</v>
          </cell>
          <cell r="C5">
            <v>35.4</v>
          </cell>
          <cell r="D5">
            <v>24.8</v>
          </cell>
          <cell r="E5">
            <v>58.291666666666664</v>
          </cell>
          <cell r="F5">
            <v>80</v>
          </cell>
          <cell r="G5">
            <v>37</v>
          </cell>
          <cell r="H5">
            <v>17.28</v>
          </cell>
          <cell r="J5">
            <v>43.92</v>
          </cell>
          <cell r="K5">
            <v>0</v>
          </cell>
        </row>
        <row r="6">
          <cell r="B6">
            <v>29.104166666666668</v>
          </cell>
          <cell r="C6">
            <v>35.200000000000003</v>
          </cell>
          <cell r="D6">
            <v>23.6</v>
          </cell>
          <cell r="E6">
            <v>59.333333333333336</v>
          </cell>
          <cell r="F6">
            <v>85</v>
          </cell>
          <cell r="G6">
            <v>34</v>
          </cell>
          <cell r="H6">
            <v>18</v>
          </cell>
          <cell r="J6">
            <v>45.36</v>
          </cell>
          <cell r="K6">
            <v>0</v>
          </cell>
        </row>
        <row r="7">
          <cell r="B7">
            <v>28.641666666666669</v>
          </cell>
          <cell r="C7">
            <v>33.6</v>
          </cell>
          <cell r="D7">
            <v>25.2</v>
          </cell>
          <cell r="E7">
            <v>59.416666666666664</v>
          </cell>
          <cell r="F7">
            <v>73</v>
          </cell>
          <cell r="G7">
            <v>43</v>
          </cell>
          <cell r="H7">
            <v>15.120000000000001</v>
          </cell>
          <cell r="J7">
            <v>36</v>
          </cell>
          <cell r="K7">
            <v>0</v>
          </cell>
        </row>
        <row r="8">
          <cell r="B8">
            <v>27.858333333333334</v>
          </cell>
          <cell r="C8">
            <v>35</v>
          </cell>
          <cell r="D8">
            <v>21.6</v>
          </cell>
          <cell r="E8">
            <v>59</v>
          </cell>
          <cell r="F8">
            <v>92</v>
          </cell>
          <cell r="G8">
            <v>32</v>
          </cell>
          <cell r="H8">
            <v>17.28</v>
          </cell>
          <cell r="J8">
            <v>38.520000000000003</v>
          </cell>
          <cell r="K8">
            <v>0</v>
          </cell>
        </row>
        <row r="9">
          <cell r="B9">
            <v>27.674999999999997</v>
          </cell>
          <cell r="C9">
            <v>36.200000000000003</v>
          </cell>
          <cell r="D9">
            <v>20</v>
          </cell>
          <cell r="E9">
            <v>60.083333333333336</v>
          </cell>
          <cell r="F9">
            <v>95</v>
          </cell>
          <cell r="G9">
            <v>27</v>
          </cell>
          <cell r="H9">
            <v>14.4</v>
          </cell>
          <cell r="J9">
            <v>34.56</v>
          </cell>
          <cell r="K9">
            <v>0</v>
          </cell>
        </row>
        <row r="10">
          <cell r="B10">
            <v>27.833333333333343</v>
          </cell>
          <cell r="C10">
            <v>34.700000000000003</v>
          </cell>
          <cell r="D10">
            <v>21</v>
          </cell>
          <cell r="E10">
            <v>51.916666666666664</v>
          </cell>
          <cell r="F10">
            <v>80</v>
          </cell>
          <cell r="G10">
            <v>27</v>
          </cell>
          <cell r="H10">
            <v>19.8</v>
          </cell>
          <cell r="J10">
            <v>43.92</v>
          </cell>
          <cell r="K10">
            <v>0</v>
          </cell>
        </row>
        <row r="11">
          <cell r="B11">
            <v>27.504166666666663</v>
          </cell>
          <cell r="C11">
            <v>34.700000000000003</v>
          </cell>
          <cell r="D11">
            <v>19.7</v>
          </cell>
          <cell r="E11">
            <v>50.291666666666664</v>
          </cell>
          <cell r="F11">
            <v>78</v>
          </cell>
          <cell r="G11">
            <v>29</v>
          </cell>
          <cell r="H11">
            <v>20.52</v>
          </cell>
          <cell r="J11">
            <v>43.92</v>
          </cell>
          <cell r="K11">
            <v>0</v>
          </cell>
        </row>
        <row r="12">
          <cell r="B12">
            <v>28.166666666666668</v>
          </cell>
          <cell r="C12">
            <v>34.9</v>
          </cell>
          <cell r="D12">
            <v>19.899999999999999</v>
          </cell>
          <cell r="E12">
            <v>49.5</v>
          </cell>
          <cell r="F12">
            <v>79</v>
          </cell>
          <cell r="G12">
            <v>33</v>
          </cell>
          <cell r="H12">
            <v>16.559999999999999</v>
          </cell>
          <cell r="J12">
            <v>39.24</v>
          </cell>
          <cell r="K12">
            <v>0</v>
          </cell>
        </row>
        <row r="13">
          <cell r="B13">
            <v>26.241666666666671</v>
          </cell>
          <cell r="C13">
            <v>29.2</v>
          </cell>
          <cell r="D13">
            <v>23.4</v>
          </cell>
          <cell r="E13">
            <v>73.25</v>
          </cell>
          <cell r="F13">
            <v>91</v>
          </cell>
          <cell r="G13">
            <v>51</v>
          </cell>
          <cell r="H13">
            <v>5.7600000000000007</v>
          </cell>
          <cell r="J13">
            <v>12.96</v>
          </cell>
          <cell r="K13">
            <v>0.8</v>
          </cell>
        </row>
        <row r="14">
          <cell r="B14">
            <v>27.062499999999996</v>
          </cell>
          <cell r="C14">
            <v>34.700000000000003</v>
          </cell>
          <cell r="D14">
            <v>21</v>
          </cell>
          <cell r="E14">
            <v>61.5</v>
          </cell>
          <cell r="F14">
            <v>97</v>
          </cell>
          <cell r="G14">
            <v>28</v>
          </cell>
          <cell r="H14">
            <v>12.96</v>
          </cell>
          <cell r="J14">
            <v>34.56</v>
          </cell>
          <cell r="K14">
            <v>0</v>
          </cell>
        </row>
        <row r="15">
          <cell r="B15">
            <v>26.400000000000002</v>
          </cell>
          <cell r="C15">
            <v>34.9</v>
          </cell>
          <cell r="D15">
            <v>18.7</v>
          </cell>
          <cell r="E15">
            <v>57.227272727272727</v>
          </cell>
          <cell r="F15">
            <v>94</v>
          </cell>
          <cell r="G15">
            <v>28</v>
          </cell>
          <cell r="H15">
            <v>15.48</v>
          </cell>
          <cell r="J15">
            <v>34.200000000000003</v>
          </cell>
          <cell r="K15">
            <v>0</v>
          </cell>
        </row>
        <row r="16">
          <cell r="B16">
            <v>27.320833333333326</v>
          </cell>
          <cell r="C16">
            <v>34</v>
          </cell>
          <cell r="D16">
            <v>21.7</v>
          </cell>
          <cell r="E16">
            <v>54.75</v>
          </cell>
          <cell r="F16">
            <v>74</v>
          </cell>
          <cell r="G16">
            <v>33</v>
          </cell>
          <cell r="H16">
            <v>14.4</v>
          </cell>
          <cell r="J16">
            <v>36.36</v>
          </cell>
          <cell r="K16">
            <v>0</v>
          </cell>
        </row>
        <row r="17">
          <cell r="B17">
            <v>21.633333333333336</v>
          </cell>
          <cell r="C17">
            <v>28.3</v>
          </cell>
          <cell r="D17">
            <v>17</v>
          </cell>
          <cell r="E17">
            <v>73.291666666666671</v>
          </cell>
          <cell r="F17">
            <v>83</v>
          </cell>
          <cell r="G17">
            <v>53</v>
          </cell>
          <cell r="H17">
            <v>12.96</v>
          </cell>
          <cell r="J17">
            <v>27</v>
          </cell>
          <cell r="K17">
            <v>0</v>
          </cell>
        </row>
        <row r="18">
          <cell r="B18">
            <v>16.316666666666666</v>
          </cell>
          <cell r="C18">
            <v>19.5</v>
          </cell>
          <cell r="D18">
            <v>15.1</v>
          </cell>
          <cell r="E18">
            <v>77.291666666666671</v>
          </cell>
          <cell r="F18">
            <v>90</v>
          </cell>
          <cell r="G18">
            <v>60</v>
          </cell>
          <cell r="H18">
            <v>10.8</v>
          </cell>
          <cell r="J18">
            <v>27.36</v>
          </cell>
          <cell r="K18">
            <v>0</v>
          </cell>
        </row>
        <row r="19">
          <cell r="B19">
            <v>17.370833333333334</v>
          </cell>
          <cell r="C19">
            <v>24.4</v>
          </cell>
          <cell r="D19">
            <v>14.1</v>
          </cell>
          <cell r="E19">
            <v>75.333333333333329</v>
          </cell>
          <cell r="F19">
            <v>100</v>
          </cell>
          <cell r="G19">
            <v>49</v>
          </cell>
          <cell r="H19">
            <v>5.7600000000000007</v>
          </cell>
          <cell r="J19">
            <v>21.96</v>
          </cell>
          <cell r="K19">
            <v>0.2</v>
          </cell>
        </row>
        <row r="20">
          <cell r="B20">
            <v>20.62916666666667</v>
          </cell>
          <cell r="C20">
            <v>30.5</v>
          </cell>
          <cell r="D20">
            <v>13.3</v>
          </cell>
          <cell r="E20">
            <v>60.625</v>
          </cell>
          <cell r="F20">
            <v>91</v>
          </cell>
          <cell r="G20">
            <v>31</v>
          </cell>
          <cell r="H20">
            <v>15.120000000000001</v>
          </cell>
          <cell r="J20">
            <v>32.4</v>
          </cell>
          <cell r="K20">
            <v>0</v>
          </cell>
        </row>
        <row r="21">
          <cell r="B21">
            <v>25.645833333333329</v>
          </cell>
          <cell r="C21">
            <v>32.6</v>
          </cell>
          <cell r="D21">
            <v>19.600000000000001</v>
          </cell>
          <cell r="E21">
            <v>60.916666666666664</v>
          </cell>
          <cell r="F21">
            <v>88</v>
          </cell>
          <cell r="G21">
            <v>37</v>
          </cell>
          <cell r="H21">
            <v>12.24</v>
          </cell>
          <cell r="J21">
            <v>27</v>
          </cell>
          <cell r="K21">
            <v>0</v>
          </cell>
        </row>
        <row r="22">
          <cell r="B22">
            <v>19.845833333333335</v>
          </cell>
          <cell r="C22">
            <v>26.8</v>
          </cell>
          <cell r="D22">
            <v>16.7</v>
          </cell>
          <cell r="E22">
            <v>74.5</v>
          </cell>
          <cell r="F22">
            <v>87</v>
          </cell>
          <cell r="G22">
            <v>55</v>
          </cell>
          <cell r="H22">
            <v>7.5600000000000005</v>
          </cell>
          <cell r="J22">
            <v>25.56</v>
          </cell>
          <cell r="K22">
            <v>0</v>
          </cell>
        </row>
        <row r="23">
          <cell r="B23">
            <v>16.74583333333333</v>
          </cell>
          <cell r="C23">
            <v>19.5</v>
          </cell>
          <cell r="D23">
            <v>14.8</v>
          </cell>
          <cell r="E23">
            <v>65.416666666666671</v>
          </cell>
          <cell r="F23">
            <v>84</v>
          </cell>
          <cell r="G23">
            <v>44</v>
          </cell>
          <cell r="H23">
            <v>9.7200000000000006</v>
          </cell>
          <cell r="J23">
            <v>27.36</v>
          </cell>
          <cell r="K23">
            <v>0</v>
          </cell>
        </row>
        <row r="24">
          <cell r="B24">
            <v>19.362500000000001</v>
          </cell>
          <cell r="C24">
            <v>27.6</v>
          </cell>
          <cell r="D24">
            <v>13.7</v>
          </cell>
          <cell r="E24">
            <v>57.75</v>
          </cell>
          <cell r="F24">
            <v>75</v>
          </cell>
          <cell r="G24">
            <v>41</v>
          </cell>
          <cell r="H24">
            <v>9</v>
          </cell>
          <cell r="J24">
            <v>19.079999999999998</v>
          </cell>
          <cell r="K24">
            <v>0</v>
          </cell>
        </row>
        <row r="25">
          <cell r="B25">
            <v>23.412499999999998</v>
          </cell>
          <cell r="C25">
            <v>32.200000000000003</v>
          </cell>
          <cell r="D25">
            <v>14.5</v>
          </cell>
          <cell r="E25">
            <v>61.68181818181818</v>
          </cell>
          <cell r="F25">
            <v>92</v>
          </cell>
          <cell r="G25">
            <v>34</v>
          </cell>
          <cell r="H25">
            <v>17.64</v>
          </cell>
          <cell r="J25">
            <v>45</v>
          </cell>
          <cell r="K25">
            <v>0</v>
          </cell>
        </row>
        <row r="26">
          <cell r="B26">
            <v>26.216666666666669</v>
          </cell>
          <cell r="C26">
            <v>34.4</v>
          </cell>
          <cell r="D26">
            <v>18.399999999999999</v>
          </cell>
          <cell r="E26">
            <v>56.375</v>
          </cell>
          <cell r="F26">
            <v>84</v>
          </cell>
          <cell r="G26">
            <v>33</v>
          </cell>
          <cell r="H26">
            <v>16.559999999999999</v>
          </cell>
          <cell r="J26">
            <v>37.800000000000004</v>
          </cell>
          <cell r="K26">
            <v>0</v>
          </cell>
        </row>
        <row r="27">
          <cell r="B27">
            <v>27.716666666666658</v>
          </cell>
          <cell r="C27">
            <v>34</v>
          </cell>
          <cell r="D27">
            <v>22.6</v>
          </cell>
          <cell r="E27">
            <v>57.375</v>
          </cell>
          <cell r="F27">
            <v>78</v>
          </cell>
          <cell r="G27">
            <v>33</v>
          </cell>
          <cell r="H27">
            <v>19.8</v>
          </cell>
          <cell r="J27">
            <v>45</v>
          </cell>
          <cell r="K27">
            <v>0</v>
          </cell>
        </row>
        <row r="28">
          <cell r="B28">
            <v>19.354166666666661</v>
          </cell>
          <cell r="C28">
            <v>25.6</v>
          </cell>
          <cell r="D28">
            <v>16</v>
          </cell>
          <cell r="E28">
            <v>78.9375</v>
          </cell>
          <cell r="F28">
            <v>96</v>
          </cell>
          <cell r="G28">
            <v>68</v>
          </cell>
          <cell r="H28">
            <v>11.520000000000001</v>
          </cell>
          <cell r="J28">
            <v>33.840000000000003</v>
          </cell>
          <cell r="K28">
            <v>68</v>
          </cell>
        </row>
        <row r="29">
          <cell r="B29">
            <v>14.1875</v>
          </cell>
          <cell r="C29">
            <v>16</v>
          </cell>
          <cell r="D29">
            <v>12.6</v>
          </cell>
          <cell r="E29">
            <v>71.708333333333329</v>
          </cell>
          <cell r="F29">
            <v>87</v>
          </cell>
          <cell r="G29">
            <v>59</v>
          </cell>
          <cell r="H29">
            <v>7.9200000000000008</v>
          </cell>
          <cell r="J29">
            <v>24.48</v>
          </cell>
          <cell r="K29">
            <v>1</v>
          </cell>
        </row>
        <row r="30">
          <cell r="B30">
            <v>12.883333333333331</v>
          </cell>
          <cell r="C30">
            <v>14.4</v>
          </cell>
          <cell r="D30">
            <v>11.5</v>
          </cell>
          <cell r="E30">
            <v>79.083333333333329</v>
          </cell>
          <cell r="F30">
            <v>98</v>
          </cell>
          <cell r="G30">
            <v>67</v>
          </cell>
          <cell r="H30">
            <v>6.12</v>
          </cell>
          <cell r="J30">
            <v>16.559999999999999</v>
          </cell>
          <cell r="K30">
            <v>0.8</v>
          </cell>
        </row>
        <row r="31">
          <cell r="B31">
            <v>12.833333333333334</v>
          </cell>
          <cell r="C31">
            <v>15.6</v>
          </cell>
          <cell r="D31">
            <v>11.7</v>
          </cell>
          <cell r="E31">
            <v>74.388888888888886</v>
          </cell>
          <cell r="F31">
            <v>99</v>
          </cell>
          <cell r="G31">
            <v>54</v>
          </cell>
          <cell r="H31">
            <v>10.44</v>
          </cell>
          <cell r="J31">
            <v>28.44</v>
          </cell>
          <cell r="K31">
            <v>0</v>
          </cell>
        </row>
        <row r="32">
          <cell r="B32">
            <v>13.366666666666669</v>
          </cell>
          <cell r="C32">
            <v>19.100000000000001</v>
          </cell>
          <cell r="D32">
            <v>7.8</v>
          </cell>
          <cell r="E32">
            <v>63.409090909090907</v>
          </cell>
          <cell r="F32">
            <v>99</v>
          </cell>
          <cell r="G32">
            <v>35</v>
          </cell>
          <cell r="H32">
            <v>8.64</v>
          </cell>
          <cell r="J32">
            <v>18.36</v>
          </cell>
          <cell r="K32">
            <v>0</v>
          </cell>
        </row>
        <row r="33">
          <cell r="B33">
            <v>13.695833333333333</v>
          </cell>
          <cell r="C33">
            <v>23</v>
          </cell>
          <cell r="D33">
            <v>6.3</v>
          </cell>
          <cell r="E33">
            <v>61.916666666666664</v>
          </cell>
          <cell r="F33">
            <v>99</v>
          </cell>
          <cell r="G33">
            <v>29</v>
          </cell>
          <cell r="H33">
            <v>8.64</v>
          </cell>
          <cell r="J33">
            <v>18</v>
          </cell>
          <cell r="K33">
            <v>0</v>
          </cell>
        </row>
        <row r="34">
          <cell r="B34">
            <v>16.929166666666664</v>
          </cell>
          <cell r="C34">
            <v>27.3</v>
          </cell>
          <cell r="D34">
            <v>8.8000000000000007</v>
          </cell>
          <cell r="E34">
            <v>63.916666666666664</v>
          </cell>
          <cell r="F34">
            <v>99</v>
          </cell>
          <cell r="G34">
            <v>28</v>
          </cell>
          <cell r="H34">
            <v>6.84</v>
          </cell>
          <cell r="J34">
            <v>15.840000000000002</v>
          </cell>
          <cell r="K34">
            <v>0</v>
          </cell>
        </row>
        <row r="35">
          <cell r="B35">
            <v>19.866666666666667</v>
          </cell>
          <cell r="C35">
            <v>29.4</v>
          </cell>
          <cell r="D35">
            <v>11.6</v>
          </cell>
          <cell r="E35">
            <v>56.416666666666664</v>
          </cell>
          <cell r="F35">
            <v>90</v>
          </cell>
          <cell r="G35">
            <v>25</v>
          </cell>
          <cell r="H35">
            <v>11.16</v>
          </cell>
          <cell r="J35">
            <v>24.12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28.537499999999998</v>
          </cell>
          <cell r="C5">
            <v>34.5</v>
          </cell>
          <cell r="D5">
            <v>23.3</v>
          </cell>
          <cell r="E5">
            <v>68</v>
          </cell>
          <cell r="F5">
            <v>87</v>
          </cell>
          <cell r="G5">
            <v>47</v>
          </cell>
          <cell r="H5">
            <v>17.64</v>
          </cell>
          <cell r="J5">
            <v>47.519999999999996</v>
          </cell>
          <cell r="K5">
            <v>0</v>
          </cell>
        </row>
        <row r="6">
          <cell r="B6">
            <v>28.258333333333329</v>
          </cell>
          <cell r="C6">
            <v>34.5</v>
          </cell>
          <cell r="D6">
            <v>23.2</v>
          </cell>
          <cell r="E6">
            <v>68.166666666666671</v>
          </cell>
          <cell r="F6">
            <v>90</v>
          </cell>
          <cell r="G6">
            <v>42</v>
          </cell>
          <cell r="H6">
            <v>18</v>
          </cell>
          <cell r="J6">
            <v>53.64</v>
          </cell>
          <cell r="K6">
            <v>0</v>
          </cell>
        </row>
        <row r="7">
          <cell r="B7">
            <v>27.620833333333326</v>
          </cell>
          <cell r="C7">
            <v>33</v>
          </cell>
          <cell r="D7">
            <v>23.5</v>
          </cell>
          <cell r="E7">
            <v>68.208333333333329</v>
          </cell>
          <cell r="F7">
            <v>85</v>
          </cell>
          <cell r="G7">
            <v>50</v>
          </cell>
          <cell r="H7">
            <v>15.48</v>
          </cell>
          <cell r="J7">
            <v>35.28</v>
          </cell>
          <cell r="K7">
            <v>0</v>
          </cell>
        </row>
        <row r="8">
          <cell r="B8">
            <v>27.604166666666668</v>
          </cell>
          <cell r="C8">
            <v>34.799999999999997</v>
          </cell>
          <cell r="D8">
            <v>21.7</v>
          </cell>
          <cell r="E8">
            <v>68.291666666666671</v>
          </cell>
          <cell r="F8">
            <v>95</v>
          </cell>
          <cell r="G8">
            <v>33</v>
          </cell>
          <cell r="H8">
            <v>14.4</v>
          </cell>
          <cell r="J8">
            <v>33.480000000000004</v>
          </cell>
          <cell r="K8">
            <v>0</v>
          </cell>
        </row>
        <row r="9">
          <cell r="B9">
            <v>27.908333333333331</v>
          </cell>
          <cell r="C9">
            <v>35</v>
          </cell>
          <cell r="D9">
            <v>20.5</v>
          </cell>
          <cell r="E9">
            <v>57.583333333333336</v>
          </cell>
          <cell r="F9">
            <v>88</v>
          </cell>
          <cell r="G9">
            <v>31</v>
          </cell>
          <cell r="H9">
            <v>19.440000000000001</v>
          </cell>
          <cell r="J9">
            <v>40.32</v>
          </cell>
          <cell r="K9">
            <v>0</v>
          </cell>
        </row>
        <row r="10">
          <cell r="B10">
            <v>27.275000000000002</v>
          </cell>
          <cell r="C10">
            <v>33.6</v>
          </cell>
          <cell r="D10">
            <v>20.2</v>
          </cell>
          <cell r="E10">
            <v>51.083333333333336</v>
          </cell>
          <cell r="F10">
            <v>75</v>
          </cell>
          <cell r="G10">
            <v>31</v>
          </cell>
          <cell r="H10">
            <v>20.16</v>
          </cell>
          <cell r="J10">
            <v>49.680000000000007</v>
          </cell>
          <cell r="K10">
            <v>0</v>
          </cell>
        </row>
        <row r="11">
          <cell r="B11">
            <v>27.058333333333326</v>
          </cell>
          <cell r="C11">
            <v>34</v>
          </cell>
          <cell r="D11">
            <v>20.3</v>
          </cell>
          <cell r="E11">
            <v>54.708333333333336</v>
          </cell>
          <cell r="F11">
            <v>79</v>
          </cell>
          <cell r="G11">
            <v>29</v>
          </cell>
          <cell r="H11">
            <v>16.920000000000002</v>
          </cell>
          <cell r="J11">
            <v>43.56</v>
          </cell>
          <cell r="K11">
            <v>0</v>
          </cell>
        </row>
        <row r="12">
          <cell r="B12">
            <v>27.295833333333331</v>
          </cell>
          <cell r="C12">
            <v>34.5</v>
          </cell>
          <cell r="D12">
            <v>20.7</v>
          </cell>
          <cell r="E12">
            <v>57</v>
          </cell>
          <cell r="F12">
            <v>83</v>
          </cell>
          <cell r="G12">
            <v>33</v>
          </cell>
          <cell r="H12">
            <v>16.920000000000002</v>
          </cell>
          <cell r="J12">
            <v>41.76</v>
          </cell>
          <cell r="K12">
            <v>0</v>
          </cell>
        </row>
        <row r="13">
          <cell r="B13">
            <v>27.366666666666664</v>
          </cell>
          <cell r="C13">
            <v>33.799999999999997</v>
          </cell>
          <cell r="D13">
            <v>22.6</v>
          </cell>
          <cell r="E13">
            <v>67.166666666666671</v>
          </cell>
          <cell r="F13">
            <v>93</v>
          </cell>
          <cell r="G13">
            <v>42</v>
          </cell>
          <cell r="H13">
            <v>10.44</v>
          </cell>
          <cell r="J13">
            <v>27.720000000000002</v>
          </cell>
          <cell r="K13">
            <v>0</v>
          </cell>
        </row>
        <row r="14">
          <cell r="B14">
            <v>27.404166666666669</v>
          </cell>
          <cell r="C14">
            <v>34.1</v>
          </cell>
          <cell r="D14">
            <v>21.5</v>
          </cell>
          <cell r="E14">
            <v>66.583333333333329</v>
          </cell>
          <cell r="F14">
            <v>94</v>
          </cell>
          <cell r="G14">
            <v>35</v>
          </cell>
          <cell r="H14">
            <v>14.76</v>
          </cell>
          <cell r="J14">
            <v>36</v>
          </cell>
          <cell r="K14">
            <v>0</v>
          </cell>
        </row>
        <row r="15">
          <cell r="B15">
            <v>26.941666666666666</v>
          </cell>
          <cell r="C15">
            <v>33.799999999999997</v>
          </cell>
          <cell r="D15">
            <v>20.5</v>
          </cell>
          <cell r="E15">
            <v>55.416666666666664</v>
          </cell>
          <cell r="F15">
            <v>80</v>
          </cell>
          <cell r="G15">
            <v>29</v>
          </cell>
          <cell r="H15">
            <v>14.4</v>
          </cell>
          <cell r="J15">
            <v>32.76</v>
          </cell>
          <cell r="K15">
            <v>0</v>
          </cell>
        </row>
        <row r="16">
          <cell r="B16">
            <v>26.55</v>
          </cell>
          <cell r="C16">
            <v>33.5</v>
          </cell>
          <cell r="D16">
            <v>20.6</v>
          </cell>
          <cell r="E16">
            <v>57.5</v>
          </cell>
          <cell r="F16">
            <v>79</v>
          </cell>
          <cell r="G16">
            <v>34</v>
          </cell>
          <cell r="H16">
            <v>15.48</v>
          </cell>
          <cell r="J16">
            <v>35.64</v>
          </cell>
          <cell r="K16">
            <v>0</v>
          </cell>
        </row>
        <row r="17">
          <cell r="B17">
            <v>21.841666666666665</v>
          </cell>
          <cell r="C17">
            <v>26.7</v>
          </cell>
          <cell r="D17">
            <v>17.5</v>
          </cell>
          <cell r="E17">
            <v>80.541666666666671</v>
          </cell>
          <cell r="F17">
            <v>93</v>
          </cell>
          <cell r="G17">
            <v>59</v>
          </cell>
          <cell r="H17">
            <v>11.520000000000001</v>
          </cell>
          <cell r="J17">
            <v>26.28</v>
          </cell>
          <cell r="K17">
            <v>0.4</v>
          </cell>
        </row>
        <row r="18">
          <cell r="B18">
            <v>16.729166666666668</v>
          </cell>
          <cell r="C18">
            <v>19.8</v>
          </cell>
          <cell r="D18">
            <v>15</v>
          </cell>
          <cell r="E18">
            <v>84.75</v>
          </cell>
          <cell r="F18">
            <v>94</v>
          </cell>
          <cell r="G18">
            <v>69</v>
          </cell>
          <cell r="H18">
            <v>10.44</v>
          </cell>
          <cell r="J18">
            <v>24.12</v>
          </cell>
          <cell r="K18">
            <v>0</v>
          </cell>
        </row>
        <row r="19">
          <cell r="B19">
            <v>16.599999999999998</v>
          </cell>
          <cell r="C19">
            <v>20.9</v>
          </cell>
          <cell r="D19">
            <v>13.9</v>
          </cell>
          <cell r="E19">
            <v>85.041666666666671</v>
          </cell>
          <cell r="F19">
            <v>97</v>
          </cell>
          <cell r="G19">
            <v>69</v>
          </cell>
          <cell r="H19">
            <v>5.7600000000000007</v>
          </cell>
          <cell r="J19">
            <v>18.720000000000002</v>
          </cell>
          <cell r="K19">
            <v>0.2</v>
          </cell>
        </row>
        <row r="20">
          <cell r="B20">
            <v>21.3</v>
          </cell>
          <cell r="C20">
            <v>29.9</v>
          </cell>
          <cell r="D20">
            <v>15.2</v>
          </cell>
          <cell r="E20">
            <v>75.5</v>
          </cell>
          <cell r="F20">
            <v>94</v>
          </cell>
          <cell r="G20">
            <v>48</v>
          </cell>
          <cell r="H20">
            <v>12.6</v>
          </cell>
          <cell r="J20">
            <v>29.16</v>
          </cell>
          <cell r="K20">
            <v>0</v>
          </cell>
        </row>
        <row r="21">
          <cell r="B21">
            <v>23.420833333333334</v>
          </cell>
          <cell r="C21">
            <v>28.1</v>
          </cell>
          <cell r="D21">
            <v>19.399999999999999</v>
          </cell>
          <cell r="E21">
            <v>73.833333333333329</v>
          </cell>
          <cell r="F21">
            <v>88</v>
          </cell>
          <cell r="G21">
            <v>59</v>
          </cell>
          <cell r="H21">
            <v>9</v>
          </cell>
          <cell r="J21">
            <v>24.12</v>
          </cell>
          <cell r="K21">
            <v>0</v>
          </cell>
        </row>
        <row r="22">
          <cell r="B22">
            <v>20.762499999999999</v>
          </cell>
          <cell r="C22">
            <v>24.8</v>
          </cell>
          <cell r="D22">
            <v>17.2</v>
          </cell>
          <cell r="E22">
            <v>80.708333333333329</v>
          </cell>
          <cell r="F22">
            <v>93</v>
          </cell>
          <cell r="G22">
            <v>62</v>
          </cell>
          <cell r="H22">
            <v>9.3600000000000012</v>
          </cell>
          <cell r="J22">
            <v>23.759999999999998</v>
          </cell>
          <cell r="K22">
            <v>0</v>
          </cell>
        </row>
        <row r="23">
          <cell r="B23">
            <v>16.725000000000005</v>
          </cell>
          <cell r="C23">
            <v>23.4</v>
          </cell>
          <cell r="D23">
            <v>13.8</v>
          </cell>
          <cell r="E23">
            <v>74.875</v>
          </cell>
          <cell r="F23">
            <v>91</v>
          </cell>
          <cell r="G23">
            <v>44</v>
          </cell>
          <cell r="H23">
            <v>8.64</v>
          </cell>
          <cell r="J23">
            <v>23.040000000000003</v>
          </cell>
          <cell r="K23">
            <v>0</v>
          </cell>
        </row>
        <row r="24">
          <cell r="B24">
            <v>17.408333333333335</v>
          </cell>
          <cell r="C24">
            <v>26.4</v>
          </cell>
          <cell r="D24">
            <v>10.6</v>
          </cell>
          <cell r="E24">
            <v>69.625</v>
          </cell>
          <cell r="F24">
            <v>94</v>
          </cell>
          <cell r="G24">
            <v>45</v>
          </cell>
          <cell r="H24">
            <v>6.84</v>
          </cell>
          <cell r="J24">
            <v>22.68</v>
          </cell>
          <cell r="K24">
            <v>0</v>
          </cell>
        </row>
        <row r="25">
          <cell r="B25">
            <v>22.942013888888884</v>
          </cell>
          <cell r="C25">
            <v>31.9</v>
          </cell>
          <cell r="D25">
            <v>10.6</v>
          </cell>
          <cell r="E25">
            <v>66.942708333333329</v>
          </cell>
          <cell r="F25">
            <v>94</v>
          </cell>
          <cell r="G25">
            <v>39</v>
          </cell>
          <cell r="H25">
            <v>24.623999999999999</v>
          </cell>
          <cell r="J25">
            <v>81.647999999999996</v>
          </cell>
          <cell r="K25">
            <v>0</v>
          </cell>
        </row>
        <row r="26">
          <cell r="B26">
            <v>25.499999999999996</v>
          </cell>
          <cell r="C26">
            <v>33.9</v>
          </cell>
          <cell r="D26">
            <v>17.8</v>
          </cell>
          <cell r="E26">
            <v>62.958333333333336</v>
          </cell>
          <cell r="F26">
            <v>90</v>
          </cell>
          <cell r="G26">
            <v>39</v>
          </cell>
          <cell r="H26">
            <v>21.240000000000002</v>
          </cell>
          <cell r="J26">
            <v>43.56</v>
          </cell>
          <cell r="K26">
            <v>0</v>
          </cell>
        </row>
        <row r="27">
          <cell r="B27">
            <v>27.583333333333332</v>
          </cell>
          <cell r="C27">
            <v>34.200000000000003</v>
          </cell>
          <cell r="D27">
            <v>23.4</v>
          </cell>
          <cell r="E27">
            <v>56.208333333333336</v>
          </cell>
          <cell r="F27">
            <v>78</v>
          </cell>
          <cell r="G27">
            <v>37</v>
          </cell>
          <cell r="H27">
            <v>20.52</v>
          </cell>
          <cell r="J27">
            <v>52.2</v>
          </cell>
          <cell r="K27">
            <v>0</v>
          </cell>
        </row>
        <row r="28">
          <cell r="B28">
            <v>18.862500000000001</v>
          </cell>
          <cell r="C28">
            <v>25.6</v>
          </cell>
          <cell r="D28">
            <v>15</v>
          </cell>
          <cell r="E28">
            <v>89.75</v>
          </cell>
          <cell r="F28">
            <v>100</v>
          </cell>
          <cell r="G28">
            <v>75</v>
          </cell>
          <cell r="H28">
            <v>13.32</v>
          </cell>
          <cell r="J28">
            <v>55.800000000000004</v>
          </cell>
          <cell r="K28">
            <v>38.200000000000003</v>
          </cell>
        </row>
        <row r="29">
          <cell r="B29">
            <v>12.716666666666667</v>
          </cell>
          <cell r="C29">
            <v>15.3</v>
          </cell>
          <cell r="D29">
            <v>10.7</v>
          </cell>
          <cell r="E29">
            <v>86.625</v>
          </cell>
          <cell r="F29">
            <v>96</v>
          </cell>
          <cell r="G29">
            <v>69</v>
          </cell>
          <cell r="H29">
            <v>7.9200000000000008</v>
          </cell>
          <cell r="J29">
            <v>29.16</v>
          </cell>
          <cell r="K29">
            <v>0.6</v>
          </cell>
        </row>
        <row r="30">
          <cell r="B30">
            <v>12.420833333333333</v>
          </cell>
          <cell r="C30">
            <v>15.8</v>
          </cell>
          <cell r="D30">
            <v>9.9</v>
          </cell>
          <cell r="E30">
            <v>84.041666666666671</v>
          </cell>
          <cell r="F30">
            <v>93</v>
          </cell>
          <cell r="G30">
            <v>68</v>
          </cell>
          <cell r="H30">
            <v>2.8800000000000003</v>
          </cell>
          <cell r="J30">
            <v>16.559999999999999</v>
          </cell>
          <cell r="K30">
            <v>0.2</v>
          </cell>
        </row>
        <row r="31">
          <cell r="B31">
            <v>12.179166666666669</v>
          </cell>
          <cell r="C31">
            <v>14.3</v>
          </cell>
          <cell r="D31">
            <v>11.3</v>
          </cell>
          <cell r="E31">
            <v>91.583333333333329</v>
          </cell>
          <cell r="F31">
            <v>100</v>
          </cell>
          <cell r="G31">
            <v>79</v>
          </cell>
          <cell r="H31">
            <v>4.6800000000000006</v>
          </cell>
          <cell r="J31">
            <v>28.8</v>
          </cell>
          <cell r="K31">
            <v>7.2000000000000011</v>
          </cell>
        </row>
        <row r="32">
          <cell r="B32">
            <v>11.429166666666667</v>
          </cell>
          <cell r="C32">
            <v>17.100000000000001</v>
          </cell>
          <cell r="D32">
            <v>7.8</v>
          </cell>
          <cell r="E32">
            <v>76.583333333333329</v>
          </cell>
          <cell r="F32">
            <v>96</v>
          </cell>
          <cell r="G32">
            <v>44</v>
          </cell>
          <cell r="H32">
            <v>5.7600000000000007</v>
          </cell>
          <cell r="J32">
            <v>25.92</v>
          </cell>
          <cell r="K32">
            <v>0.2</v>
          </cell>
        </row>
        <row r="33">
          <cell r="B33">
            <v>11.291666666666666</v>
          </cell>
          <cell r="C33">
            <v>20</v>
          </cell>
          <cell r="D33">
            <v>4.0999999999999996</v>
          </cell>
          <cell r="E33">
            <v>76.541666666666671</v>
          </cell>
          <cell r="F33">
            <v>98</v>
          </cell>
          <cell r="G33">
            <v>46</v>
          </cell>
          <cell r="H33">
            <v>3.9600000000000004</v>
          </cell>
          <cell r="J33">
            <v>19.079999999999998</v>
          </cell>
          <cell r="K33">
            <v>0</v>
          </cell>
        </row>
        <row r="34">
          <cell r="B34">
            <v>15.070833333333335</v>
          </cell>
          <cell r="C34">
            <v>25</v>
          </cell>
          <cell r="D34">
            <v>8</v>
          </cell>
          <cell r="E34">
            <v>73.208333333333329</v>
          </cell>
          <cell r="F34">
            <v>99</v>
          </cell>
          <cell r="G34">
            <v>32</v>
          </cell>
          <cell r="H34">
            <v>6.84</v>
          </cell>
          <cell r="J34">
            <v>17.64</v>
          </cell>
          <cell r="K34">
            <v>0</v>
          </cell>
        </row>
        <row r="35">
          <cell r="B35">
            <v>17.279166666666672</v>
          </cell>
          <cell r="C35">
            <v>25.4</v>
          </cell>
          <cell r="D35">
            <v>9.6</v>
          </cell>
          <cell r="E35">
            <v>70.625</v>
          </cell>
          <cell r="F35">
            <v>97</v>
          </cell>
          <cell r="G35">
            <v>41</v>
          </cell>
          <cell r="H35">
            <v>14.76</v>
          </cell>
          <cell r="J35">
            <v>31.680000000000003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26.679166666666664</v>
          </cell>
          <cell r="C5">
            <v>33.200000000000003</v>
          </cell>
          <cell r="D5">
            <v>20.8</v>
          </cell>
          <cell r="E5">
            <v>74.083333333333329</v>
          </cell>
          <cell r="F5">
            <v>96</v>
          </cell>
          <cell r="G5">
            <v>48</v>
          </cell>
          <cell r="H5">
            <v>27</v>
          </cell>
          <cell r="J5">
            <v>50.04</v>
          </cell>
          <cell r="K5">
            <v>0</v>
          </cell>
        </row>
        <row r="6">
          <cell r="B6">
            <v>26.220833333333328</v>
          </cell>
          <cell r="C6">
            <v>32.9</v>
          </cell>
          <cell r="D6">
            <v>20.7</v>
          </cell>
          <cell r="E6">
            <v>74.125</v>
          </cell>
          <cell r="F6">
            <v>96</v>
          </cell>
          <cell r="G6">
            <v>45</v>
          </cell>
          <cell r="H6">
            <v>33.480000000000004</v>
          </cell>
          <cell r="J6">
            <v>50.76</v>
          </cell>
          <cell r="K6">
            <v>0</v>
          </cell>
        </row>
        <row r="7">
          <cell r="B7">
            <v>25.629166666666663</v>
          </cell>
          <cell r="C7">
            <v>31.6</v>
          </cell>
          <cell r="D7">
            <v>21.2</v>
          </cell>
          <cell r="E7">
            <v>75.708333333333329</v>
          </cell>
          <cell r="F7">
            <v>93</v>
          </cell>
          <cell r="G7">
            <v>54</v>
          </cell>
          <cell r="H7">
            <v>26.64</v>
          </cell>
          <cell r="J7">
            <v>45.72</v>
          </cell>
          <cell r="K7">
            <v>0</v>
          </cell>
        </row>
        <row r="8">
          <cell r="B8">
            <v>25.324999999999999</v>
          </cell>
          <cell r="C8">
            <v>32.700000000000003</v>
          </cell>
          <cell r="D8">
            <v>19.8</v>
          </cell>
          <cell r="E8">
            <v>76.083333333333329</v>
          </cell>
          <cell r="F8">
            <v>97</v>
          </cell>
          <cell r="G8">
            <v>42</v>
          </cell>
          <cell r="H8">
            <v>25.2</v>
          </cell>
          <cell r="J8">
            <v>39.96</v>
          </cell>
          <cell r="K8">
            <v>0</v>
          </cell>
        </row>
        <row r="9">
          <cell r="B9">
            <v>25.016666666666669</v>
          </cell>
          <cell r="C9">
            <v>32.700000000000003</v>
          </cell>
          <cell r="D9">
            <v>18.899999999999999</v>
          </cell>
          <cell r="E9">
            <v>69.791666666666671</v>
          </cell>
          <cell r="F9">
            <v>94</v>
          </cell>
          <cell r="G9">
            <v>39</v>
          </cell>
          <cell r="H9">
            <v>24.840000000000003</v>
          </cell>
          <cell r="J9">
            <v>41.4</v>
          </cell>
          <cell r="K9">
            <v>0</v>
          </cell>
        </row>
        <row r="10">
          <cell r="B10">
            <v>23.975000000000005</v>
          </cell>
          <cell r="C10">
            <v>31.7</v>
          </cell>
          <cell r="D10">
            <v>17.2</v>
          </cell>
          <cell r="E10">
            <v>66</v>
          </cell>
          <cell r="F10">
            <v>89</v>
          </cell>
          <cell r="G10">
            <v>42</v>
          </cell>
          <cell r="H10">
            <v>29.16</v>
          </cell>
          <cell r="J10">
            <v>50.76</v>
          </cell>
          <cell r="K10">
            <v>0</v>
          </cell>
        </row>
        <row r="11">
          <cell r="B11">
            <v>24.108333333333334</v>
          </cell>
          <cell r="C11">
            <v>31.9</v>
          </cell>
          <cell r="D11">
            <v>16.2</v>
          </cell>
          <cell r="E11">
            <v>65.791666666666671</v>
          </cell>
          <cell r="F11">
            <v>93</v>
          </cell>
          <cell r="G11">
            <v>38</v>
          </cell>
          <cell r="H11">
            <v>25.56</v>
          </cell>
          <cell r="J11">
            <v>51.12</v>
          </cell>
          <cell r="K11">
            <v>0</v>
          </cell>
        </row>
        <row r="12">
          <cell r="B12">
            <v>24.733333333333334</v>
          </cell>
          <cell r="C12">
            <v>33.5</v>
          </cell>
          <cell r="D12">
            <v>17.100000000000001</v>
          </cell>
          <cell r="E12">
            <v>67.041666666666671</v>
          </cell>
          <cell r="F12">
            <v>92</v>
          </cell>
          <cell r="G12">
            <v>39</v>
          </cell>
          <cell r="H12">
            <v>24.48</v>
          </cell>
          <cell r="J12">
            <v>39.24</v>
          </cell>
          <cell r="K12">
            <v>0</v>
          </cell>
        </row>
        <row r="13">
          <cell r="B13">
            <v>25.137499999999999</v>
          </cell>
          <cell r="C13">
            <v>30.9</v>
          </cell>
          <cell r="D13">
            <v>20.8</v>
          </cell>
          <cell r="E13">
            <v>76.5</v>
          </cell>
          <cell r="F13">
            <v>96</v>
          </cell>
          <cell r="G13">
            <v>53</v>
          </cell>
          <cell r="H13">
            <v>21.96</v>
          </cell>
          <cell r="J13">
            <v>33.480000000000004</v>
          </cell>
          <cell r="K13">
            <v>0</v>
          </cell>
        </row>
        <row r="14">
          <cell r="B14">
            <v>25.370833333333334</v>
          </cell>
          <cell r="C14">
            <v>32.4</v>
          </cell>
          <cell r="D14">
            <v>19.8</v>
          </cell>
          <cell r="E14">
            <v>74</v>
          </cell>
          <cell r="F14">
            <v>98</v>
          </cell>
          <cell r="G14">
            <v>41</v>
          </cell>
          <cell r="H14">
            <v>15.840000000000002</v>
          </cell>
          <cell r="J14">
            <v>33.480000000000004</v>
          </cell>
          <cell r="K14">
            <v>0</v>
          </cell>
        </row>
        <row r="15">
          <cell r="B15">
            <v>24.220833333333335</v>
          </cell>
          <cell r="C15">
            <v>32.700000000000003</v>
          </cell>
          <cell r="D15">
            <v>16.7</v>
          </cell>
          <cell r="E15">
            <v>67.541666666666671</v>
          </cell>
          <cell r="F15">
            <v>94</v>
          </cell>
          <cell r="G15">
            <v>35</v>
          </cell>
          <cell r="H15">
            <v>21.6</v>
          </cell>
          <cell r="J15">
            <v>35.64</v>
          </cell>
          <cell r="K15">
            <v>0</v>
          </cell>
        </row>
        <row r="16">
          <cell r="B16">
            <v>24.283333333333335</v>
          </cell>
          <cell r="C16">
            <v>32.5</v>
          </cell>
          <cell r="D16">
            <v>17.899999999999999</v>
          </cell>
          <cell r="E16">
            <v>66.083333333333329</v>
          </cell>
          <cell r="F16">
            <v>89</v>
          </cell>
          <cell r="G16">
            <v>39</v>
          </cell>
          <cell r="H16">
            <v>22.68</v>
          </cell>
          <cell r="J16">
            <v>42.12</v>
          </cell>
          <cell r="K16">
            <v>0</v>
          </cell>
        </row>
        <row r="17">
          <cell r="B17">
            <v>20.225000000000005</v>
          </cell>
          <cell r="C17">
            <v>24.4</v>
          </cell>
          <cell r="D17">
            <v>15.8</v>
          </cell>
          <cell r="E17">
            <v>84.791666666666671</v>
          </cell>
          <cell r="F17">
            <v>97</v>
          </cell>
          <cell r="G17">
            <v>62</v>
          </cell>
          <cell r="H17">
            <v>20.16</v>
          </cell>
          <cell r="J17">
            <v>33.119999999999997</v>
          </cell>
          <cell r="K17">
            <v>0</v>
          </cell>
        </row>
        <row r="18">
          <cell r="B18">
            <v>15.179166666666665</v>
          </cell>
          <cell r="C18">
            <v>17.399999999999999</v>
          </cell>
          <cell r="D18">
            <v>13.8</v>
          </cell>
          <cell r="E18">
            <v>87</v>
          </cell>
          <cell r="F18">
            <v>96</v>
          </cell>
          <cell r="G18">
            <v>74</v>
          </cell>
          <cell r="H18">
            <v>19.440000000000001</v>
          </cell>
          <cell r="J18">
            <v>33.119999999999997</v>
          </cell>
          <cell r="K18">
            <v>0</v>
          </cell>
        </row>
        <row r="19">
          <cell r="B19">
            <v>16.204166666666669</v>
          </cell>
          <cell r="C19">
            <v>21.2</v>
          </cell>
          <cell r="D19">
            <v>13</v>
          </cell>
          <cell r="E19">
            <v>84.833333333333329</v>
          </cell>
          <cell r="F19">
            <v>97</v>
          </cell>
          <cell r="G19">
            <v>65</v>
          </cell>
          <cell r="H19">
            <v>13.68</v>
          </cell>
          <cell r="J19">
            <v>30.96</v>
          </cell>
          <cell r="K19">
            <v>0.4</v>
          </cell>
        </row>
        <row r="20">
          <cell r="B20">
            <v>19.570833333333329</v>
          </cell>
          <cell r="C20">
            <v>29.2</v>
          </cell>
          <cell r="D20">
            <v>12.8</v>
          </cell>
          <cell r="E20">
            <v>78.458333333333329</v>
          </cell>
          <cell r="F20">
            <v>98</v>
          </cell>
          <cell r="G20">
            <v>44</v>
          </cell>
          <cell r="H20">
            <v>21.240000000000002</v>
          </cell>
          <cell r="J20">
            <v>36.36</v>
          </cell>
          <cell r="K20">
            <v>0</v>
          </cell>
        </row>
        <row r="21">
          <cell r="B21">
            <v>21.491666666666671</v>
          </cell>
          <cell r="C21">
            <v>27.7</v>
          </cell>
          <cell r="D21">
            <v>17.2</v>
          </cell>
          <cell r="E21">
            <v>78.541666666666671</v>
          </cell>
          <cell r="F21">
            <v>93</v>
          </cell>
          <cell r="G21">
            <v>60</v>
          </cell>
          <cell r="H21">
            <v>17.28</v>
          </cell>
          <cell r="J21">
            <v>25.92</v>
          </cell>
          <cell r="K21">
            <v>0</v>
          </cell>
        </row>
        <row r="22">
          <cell r="B22">
            <v>19.275000000000002</v>
          </cell>
          <cell r="C22">
            <v>23.3</v>
          </cell>
          <cell r="D22">
            <v>14.8</v>
          </cell>
          <cell r="E22">
            <v>84.208333333333329</v>
          </cell>
          <cell r="F22">
            <v>97</v>
          </cell>
          <cell r="G22">
            <v>65</v>
          </cell>
          <cell r="H22">
            <v>19.440000000000001</v>
          </cell>
          <cell r="J22">
            <v>32.76</v>
          </cell>
          <cell r="K22">
            <v>0</v>
          </cell>
        </row>
        <row r="23">
          <cell r="B23">
            <v>15.375</v>
          </cell>
          <cell r="C23">
            <v>21.4</v>
          </cell>
          <cell r="D23">
            <v>12.3</v>
          </cell>
          <cell r="E23">
            <v>76.166666666666671</v>
          </cell>
          <cell r="F23">
            <v>97</v>
          </cell>
          <cell r="G23">
            <v>45</v>
          </cell>
          <cell r="H23">
            <v>15.840000000000002</v>
          </cell>
          <cell r="J23">
            <v>32.76</v>
          </cell>
          <cell r="K23">
            <v>0</v>
          </cell>
        </row>
        <row r="24">
          <cell r="B24">
            <v>16.233333333333331</v>
          </cell>
          <cell r="C24">
            <v>25.3</v>
          </cell>
          <cell r="D24">
            <v>9.9</v>
          </cell>
          <cell r="E24">
            <v>72.291666666666671</v>
          </cell>
          <cell r="F24">
            <v>93</v>
          </cell>
          <cell r="G24">
            <v>48</v>
          </cell>
          <cell r="H24">
            <v>12.96</v>
          </cell>
          <cell r="J24">
            <v>27.36</v>
          </cell>
          <cell r="K24">
            <v>0</v>
          </cell>
        </row>
        <row r="25">
          <cell r="B25">
            <v>21.104166666666668</v>
          </cell>
          <cell r="C25">
            <v>30.2</v>
          </cell>
          <cell r="D25">
            <v>14.8</v>
          </cell>
          <cell r="E25">
            <v>74.25</v>
          </cell>
          <cell r="F25">
            <v>94</v>
          </cell>
          <cell r="G25">
            <v>47</v>
          </cell>
          <cell r="H25">
            <v>25.92</v>
          </cell>
          <cell r="J25">
            <v>49.680000000000007</v>
          </cell>
          <cell r="K25">
            <v>0</v>
          </cell>
        </row>
        <row r="26">
          <cell r="B26">
            <v>23.812499999999996</v>
          </cell>
          <cell r="C26">
            <v>32.9</v>
          </cell>
          <cell r="D26">
            <v>15.1</v>
          </cell>
          <cell r="E26">
            <v>66.666666666666671</v>
          </cell>
          <cell r="F26">
            <v>92</v>
          </cell>
          <cell r="G26">
            <v>41</v>
          </cell>
          <cell r="H26">
            <v>24.840000000000003</v>
          </cell>
          <cell r="J26">
            <v>52.56</v>
          </cell>
          <cell r="K26">
            <v>0</v>
          </cell>
        </row>
        <row r="27">
          <cell r="B27">
            <v>24.341666666666669</v>
          </cell>
          <cell r="C27">
            <v>33.200000000000003</v>
          </cell>
          <cell r="D27">
            <v>18.7</v>
          </cell>
          <cell r="E27">
            <v>72.375</v>
          </cell>
          <cell r="F27">
            <v>93</v>
          </cell>
          <cell r="G27">
            <v>40</v>
          </cell>
          <cell r="H27">
            <v>30.96</v>
          </cell>
          <cell r="J27">
            <v>59.760000000000005</v>
          </cell>
          <cell r="K27">
            <v>0</v>
          </cell>
        </row>
        <row r="28">
          <cell r="B28">
            <v>17.462499999999999</v>
          </cell>
          <cell r="C28">
            <v>24.2</v>
          </cell>
          <cell r="D28">
            <v>13.6</v>
          </cell>
          <cell r="E28">
            <v>90.208333333333329</v>
          </cell>
          <cell r="F28">
            <v>98</v>
          </cell>
          <cell r="G28">
            <v>79</v>
          </cell>
          <cell r="H28">
            <v>24.48</v>
          </cell>
          <cell r="J28">
            <v>39.96</v>
          </cell>
          <cell r="K28">
            <v>12.999999999999998</v>
          </cell>
        </row>
        <row r="29">
          <cell r="B29">
            <v>11.604166666666664</v>
          </cell>
          <cell r="C29">
            <v>13.9</v>
          </cell>
          <cell r="D29">
            <v>9.6999999999999993</v>
          </cell>
          <cell r="E29">
            <v>86.916666666666671</v>
          </cell>
          <cell r="F29">
            <v>96</v>
          </cell>
          <cell r="G29">
            <v>69</v>
          </cell>
          <cell r="H29">
            <v>17.28</v>
          </cell>
          <cell r="J29">
            <v>36.72</v>
          </cell>
          <cell r="K29">
            <v>0.60000000000000009</v>
          </cell>
        </row>
        <row r="30">
          <cell r="B30">
            <v>10.899999999999999</v>
          </cell>
          <cell r="C30">
            <v>13.7</v>
          </cell>
          <cell r="D30">
            <v>9</v>
          </cell>
          <cell r="E30">
            <v>86.208333333333329</v>
          </cell>
          <cell r="F30">
            <v>94</v>
          </cell>
          <cell r="G30">
            <v>72</v>
          </cell>
          <cell r="H30">
            <v>14.4</v>
          </cell>
          <cell r="J30">
            <v>26.64</v>
          </cell>
          <cell r="K30">
            <v>0</v>
          </cell>
        </row>
        <row r="31">
          <cell r="B31">
            <v>11.358333333333333</v>
          </cell>
          <cell r="C31">
            <v>12.7</v>
          </cell>
          <cell r="D31">
            <v>10.4</v>
          </cell>
          <cell r="E31">
            <v>88</v>
          </cell>
          <cell r="F31">
            <v>97</v>
          </cell>
          <cell r="G31">
            <v>72</v>
          </cell>
          <cell r="H31">
            <v>22.32</v>
          </cell>
          <cell r="J31">
            <v>32.76</v>
          </cell>
          <cell r="K31">
            <v>0.60000000000000009</v>
          </cell>
        </row>
        <row r="32">
          <cell r="B32">
            <v>10.349999999999998</v>
          </cell>
          <cell r="C32">
            <v>16.7</v>
          </cell>
          <cell r="D32">
            <v>6.6</v>
          </cell>
          <cell r="E32">
            <v>74.041666666666671</v>
          </cell>
          <cell r="F32">
            <v>96</v>
          </cell>
          <cell r="G32">
            <v>41</v>
          </cell>
          <cell r="H32">
            <v>13.32</v>
          </cell>
          <cell r="J32">
            <v>31.680000000000003</v>
          </cell>
          <cell r="K32">
            <v>0</v>
          </cell>
        </row>
        <row r="33">
          <cell r="B33">
            <v>10.837499999999999</v>
          </cell>
          <cell r="C33">
            <v>21.3</v>
          </cell>
          <cell r="D33">
            <v>3.3</v>
          </cell>
          <cell r="E33">
            <v>72.625</v>
          </cell>
          <cell r="F33">
            <v>96</v>
          </cell>
          <cell r="G33">
            <v>35</v>
          </cell>
          <cell r="H33">
            <v>13.32</v>
          </cell>
          <cell r="J33">
            <v>23.400000000000002</v>
          </cell>
          <cell r="K33">
            <v>0.2</v>
          </cell>
        </row>
        <row r="34">
          <cell r="B34">
            <v>14.995833333333332</v>
          </cell>
          <cell r="C34">
            <v>24.6</v>
          </cell>
          <cell r="D34">
            <v>7.3</v>
          </cell>
          <cell r="E34">
            <v>67.5</v>
          </cell>
          <cell r="F34">
            <v>95</v>
          </cell>
          <cell r="G34">
            <v>31</v>
          </cell>
          <cell r="H34">
            <v>13.68</v>
          </cell>
          <cell r="J34">
            <v>24.12</v>
          </cell>
          <cell r="K34">
            <v>0</v>
          </cell>
        </row>
        <row r="35">
          <cell r="B35">
            <v>16.529166666666665</v>
          </cell>
          <cell r="C35">
            <v>25.1</v>
          </cell>
          <cell r="D35">
            <v>10</v>
          </cell>
          <cell r="E35">
            <v>67.458333333333329</v>
          </cell>
          <cell r="F35">
            <v>90</v>
          </cell>
          <cell r="G35">
            <v>39</v>
          </cell>
          <cell r="H35">
            <v>19.8</v>
          </cell>
          <cell r="J35">
            <v>35.64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26.741666666666664</v>
          </cell>
          <cell r="C5">
            <v>34.799999999999997</v>
          </cell>
          <cell r="D5">
            <v>20.399999999999999</v>
          </cell>
          <cell r="E5">
            <v>74.291666666666671</v>
          </cell>
          <cell r="F5">
            <v>94</v>
          </cell>
          <cell r="G5">
            <v>47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26.470833333333331</v>
          </cell>
          <cell r="C6">
            <v>34.299999999999997</v>
          </cell>
          <cell r="D6">
            <v>20</v>
          </cell>
          <cell r="E6">
            <v>72.708333333333329</v>
          </cell>
          <cell r="F6">
            <v>95</v>
          </cell>
          <cell r="G6">
            <v>41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26.125</v>
          </cell>
          <cell r="C7">
            <v>33.700000000000003</v>
          </cell>
          <cell r="D7">
            <v>20.7</v>
          </cell>
          <cell r="E7">
            <v>73.958333333333329</v>
          </cell>
          <cell r="F7">
            <v>91</v>
          </cell>
          <cell r="G7">
            <v>46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26.179166666666671</v>
          </cell>
          <cell r="C8">
            <v>34.4</v>
          </cell>
          <cell r="D8">
            <v>20.399999999999999</v>
          </cell>
          <cell r="E8">
            <v>73.416666666666671</v>
          </cell>
          <cell r="F8">
            <v>95</v>
          </cell>
          <cell r="G8">
            <v>35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25.691666666666674</v>
          </cell>
          <cell r="C9">
            <v>35.799999999999997</v>
          </cell>
          <cell r="D9">
            <v>18.3</v>
          </cell>
          <cell r="E9">
            <v>70.875</v>
          </cell>
          <cell r="F9">
            <v>94</v>
          </cell>
          <cell r="G9">
            <v>33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24.541666666666671</v>
          </cell>
          <cell r="C10">
            <v>33.799999999999997</v>
          </cell>
          <cell r="D10">
            <v>16.5</v>
          </cell>
          <cell r="E10">
            <v>67.041666666666671</v>
          </cell>
          <cell r="F10">
            <v>92</v>
          </cell>
          <cell r="G10">
            <v>33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24.058333333333334</v>
          </cell>
          <cell r="C11">
            <v>34</v>
          </cell>
          <cell r="D11">
            <v>15.9</v>
          </cell>
          <cell r="E11">
            <v>67.916666666666671</v>
          </cell>
          <cell r="F11">
            <v>93</v>
          </cell>
          <cell r="G11">
            <v>33</v>
          </cell>
          <cell r="H11">
            <v>10.08</v>
          </cell>
          <cell r="J11">
            <v>31.680000000000003</v>
          </cell>
          <cell r="K11">
            <v>0</v>
          </cell>
        </row>
        <row r="12">
          <cell r="B12">
            <v>24.45</v>
          </cell>
          <cell r="C12">
            <v>34.6</v>
          </cell>
          <cell r="D12">
            <v>16.2</v>
          </cell>
          <cell r="E12">
            <v>70.125</v>
          </cell>
          <cell r="F12">
            <v>92</v>
          </cell>
          <cell r="G12">
            <v>34</v>
          </cell>
          <cell r="H12">
            <v>9.7200000000000006</v>
          </cell>
          <cell r="J12">
            <v>35.28</v>
          </cell>
          <cell r="K12">
            <v>0</v>
          </cell>
        </row>
        <row r="13">
          <cell r="B13">
            <v>24.774999999999995</v>
          </cell>
          <cell r="C13">
            <v>31.4</v>
          </cell>
          <cell r="D13">
            <v>19.2</v>
          </cell>
          <cell r="E13">
            <v>76.583333333333329</v>
          </cell>
          <cell r="F13">
            <v>93</v>
          </cell>
          <cell r="G13">
            <v>55</v>
          </cell>
          <cell r="H13">
            <v>11.16</v>
          </cell>
          <cell r="J13">
            <v>21.6</v>
          </cell>
          <cell r="K13">
            <v>0</v>
          </cell>
        </row>
        <row r="14">
          <cell r="B14">
            <v>25.745833333333334</v>
          </cell>
          <cell r="C14">
            <v>34.700000000000003</v>
          </cell>
          <cell r="D14">
            <v>19.399999999999999</v>
          </cell>
          <cell r="E14">
            <v>71.875</v>
          </cell>
          <cell r="F14">
            <v>95</v>
          </cell>
          <cell r="G14">
            <v>31</v>
          </cell>
          <cell r="H14">
            <v>6.48</v>
          </cell>
          <cell r="J14">
            <v>26.28</v>
          </cell>
          <cell r="K14">
            <v>0</v>
          </cell>
        </row>
        <row r="15">
          <cell r="B15">
            <v>24.462499999999995</v>
          </cell>
          <cell r="C15">
            <v>34.1</v>
          </cell>
          <cell r="D15">
            <v>16.100000000000001</v>
          </cell>
          <cell r="E15">
            <v>68.916666666666671</v>
          </cell>
          <cell r="F15">
            <v>94</v>
          </cell>
          <cell r="G15">
            <v>32</v>
          </cell>
          <cell r="H15">
            <v>15.120000000000001</v>
          </cell>
          <cell r="J15">
            <v>30.96</v>
          </cell>
          <cell r="K15">
            <v>0</v>
          </cell>
        </row>
        <row r="16">
          <cell r="B16">
            <v>24.191666666666666</v>
          </cell>
          <cell r="C16">
            <v>33.5</v>
          </cell>
          <cell r="D16">
            <v>16.600000000000001</v>
          </cell>
          <cell r="E16">
            <v>70.166666666666671</v>
          </cell>
          <cell r="F16">
            <v>94</v>
          </cell>
          <cell r="G16">
            <v>36</v>
          </cell>
          <cell r="H16">
            <v>15.840000000000002</v>
          </cell>
          <cell r="J16">
            <v>32.76</v>
          </cell>
          <cell r="K16">
            <v>0</v>
          </cell>
        </row>
        <row r="17">
          <cell r="B17">
            <v>22.412499999999998</v>
          </cell>
          <cell r="C17">
            <v>27.6</v>
          </cell>
          <cell r="D17">
            <v>19</v>
          </cell>
          <cell r="E17">
            <v>78.541666666666671</v>
          </cell>
          <cell r="F17">
            <v>90</v>
          </cell>
          <cell r="G17">
            <v>60</v>
          </cell>
          <cell r="H17">
            <v>18</v>
          </cell>
          <cell r="J17">
            <v>36.36</v>
          </cell>
          <cell r="K17">
            <v>0</v>
          </cell>
        </row>
        <row r="18">
          <cell r="B18">
            <v>17.920833333333331</v>
          </cell>
          <cell r="C18">
            <v>22.5</v>
          </cell>
          <cell r="D18">
            <v>15.1</v>
          </cell>
          <cell r="E18">
            <v>73.875</v>
          </cell>
          <cell r="F18">
            <v>86</v>
          </cell>
          <cell r="G18">
            <v>56</v>
          </cell>
          <cell r="H18">
            <v>10.08</v>
          </cell>
          <cell r="J18">
            <v>23.759999999999998</v>
          </cell>
          <cell r="K18">
            <v>0</v>
          </cell>
        </row>
        <row r="19">
          <cell r="B19">
            <v>17.320833333333336</v>
          </cell>
          <cell r="C19">
            <v>22.3</v>
          </cell>
          <cell r="D19">
            <v>14.9</v>
          </cell>
          <cell r="E19">
            <v>78.541666666666671</v>
          </cell>
          <cell r="F19">
            <v>86</v>
          </cell>
          <cell r="G19">
            <v>62</v>
          </cell>
          <cell r="H19">
            <v>10.08</v>
          </cell>
          <cell r="J19">
            <v>23.400000000000002</v>
          </cell>
          <cell r="K19">
            <v>0</v>
          </cell>
        </row>
        <row r="20">
          <cell r="B20">
            <v>20.270833333333339</v>
          </cell>
          <cell r="C20">
            <v>32.200000000000003</v>
          </cell>
          <cell r="D20">
            <v>12.5</v>
          </cell>
          <cell r="E20">
            <v>75.5</v>
          </cell>
          <cell r="F20">
            <v>95</v>
          </cell>
          <cell r="G20">
            <v>32</v>
          </cell>
          <cell r="H20">
            <v>9</v>
          </cell>
          <cell r="J20">
            <v>32.4</v>
          </cell>
          <cell r="K20">
            <v>0</v>
          </cell>
        </row>
        <row r="21">
          <cell r="B21">
            <v>23.670833333333331</v>
          </cell>
          <cell r="C21">
            <v>33.200000000000003</v>
          </cell>
          <cell r="D21">
            <v>16.3</v>
          </cell>
          <cell r="E21">
            <v>71.833333333333329</v>
          </cell>
          <cell r="F21">
            <v>94</v>
          </cell>
          <cell r="G21">
            <v>41</v>
          </cell>
          <cell r="H21">
            <v>16.920000000000002</v>
          </cell>
          <cell r="J21">
            <v>34.200000000000003</v>
          </cell>
          <cell r="K21">
            <v>0</v>
          </cell>
        </row>
        <row r="22">
          <cell r="B22">
            <v>21.170833333333334</v>
          </cell>
          <cell r="C22">
            <v>25.1</v>
          </cell>
          <cell r="D22">
            <v>16.3</v>
          </cell>
          <cell r="E22">
            <v>79.5</v>
          </cell>
          <cell r="F22">
            <v>95</v>
          </cell>
          <cell r="G22">
            <v>63</v>
          </cell>
          <cell r="H22">
            <v>11.879999999999999</v>
          </cell>
          <cell r="J22">
            <v>24.48</v>
          </cell>
          <cell r="K22">
            <v>0</v>
          </cell>
        </row>
        <row r="23">
          <cell r="B23">
            <v>16.708333333333332</v>
          </cell>
          <cell r="C23">
            <v>20</v>
          </cell>
          <cell r="D23">
            <v>13.4</v>
          </cell>
          <cell r="E23">
            <v>79.916666666666671</v>
          </cell>
          <cell r="F23">
            <v>95</v>
          </cell>
          <cell r="G23">
            <v>59</v>
          </cell>
          <cell r="H23">
            <v>10.44</v>
          </cell>
          <cell r="J23">
            <v>25.56</v>
          </cell>
          <cell r="K23">
            <v>12.4</v>
          </cell>
        </row>
        <row r="24">
          <cell r="B24">
            <v>17.6875</v>
          </cell>
          <cell r="C24">
            <v>25.6</v>
          </cell>
          <cell r="D24">
            <v>12.7</v>
          </cell>
          <cell r="E24">
            <v>70.791666666666671</v>
          </cell>
          <cell r="F24">
            <v>85</v>
          </cell>
          <cell r="G24">
            <v>54</v>
          </cell>
          <cell r="H24">
            <v>6.84</v>
          </cell>
          <cell r="J24">
            <v>17.64</v>
          </cell>
          <cell r="K24">
            <v>0</v>
          </cell>
        </row>
        <row r="25">
          <cell r="B25">
            <v>21.054166666666667</v>
          </cell>
          <cell r="C25">
            <v>32.299999999999997</v>
          </cell>
          <cell r="D25">
            <v>12.9</v>
          </cell>
          <cell r="E25">
            <v>75.541666666666671</v>
          </cell>
          <cell r="F25">
            <v>95</v>
          </cell>
          <cell r="G25">
            <v>37</v>
          </cell>
          <cell r="H25">
            <v>7.5600000000000005</v>
          </cell>
          <cell r="J25">
            <v>27.36</v>
          </cell>
          <cell r="K25">
            <v>0</v>
          </cell>
        </row>
        <row r="26">
          <cell r="B26">
            <v>23.083333333333329</v>
          </cell>
          <cell r="C26">
            <v>33.9</v>
          </cell>
          <cell r="D26">
            <v>15.3</v>
          </cell>
          <cell r="E26">
            <v>71.708333333333329</v>
          </cell>
          <cell r="F26">
            <v>93</v>
          </cell>
          <cell r="G26">
            <v>39</v>
          </cell>
          <cell r="H26">
            <v>7.9200000000000008</v>
          </cell>
          <cell r="J26">
            <v>28.8</v>
          </cell>
          <cell r="K26">
            <v>0</v>
          </cell>
        </row>
        <row r="27">
          <cell r="B27">
            <v>24.608333333333334</v>
          </cell>
          <cell r="C27">
            <v>33</v>
          </cell>
          <cell r="D27">
            <v>17.899999999999999</v>
          </cell>
          <cell r="E27">
            <v>71.708333333333329</v>
          </cell>
          <cell r="F27">
            <v>94</v>
          </cell>
          <cell r="G27">
            <v>39</v>
          </cell>
          <cell r="H27">
            <v>14.04</v>
          </cell>
          <cell r="J27">
            <v>42.84</v>
          </cell>
          <cell r="K27">
            <v>0</v>
          </cell>
        </row>
        <row r="28">
          <cell r="B28">
            <v>20.195833333333336</v>
          </cell>
          <cell r="C28">
            <v>25.4</v>
          </cell>
          <cell r="D28">
            <v>15.8</v>
          </cell>
          <cell r="E28">
            <v>81</v>
          </cell>
          <cell r="F28">
            <v>96</v>
          </cell>
          <cell r="G28">
            <v>68</v>
          </cell>
          <cell r="H28">
            <v>12.24</v>
          </cell>
          <cell r="J28">
            <v>34.56</v>
          </cell>
          <cell r="K28">
            <v>44.600000000000009</v>
          </cell>
        </row>
        <row r="29">
          <cell r="B29">
            <v>13.333333333333336</v>
          </cell>
          <cell r="C29">
            <v>15.8</v>
          </cell>
          <cell r="D29">
            <v>12.3</v>
          </cell>
          <cell r="E29">
            <v>79.625</v>
          </cell>
          <cell r="F29">
            <v>88</v>
          </cell>
          <cell r="G29">
            <v>68</v>
          </cell>
          <cell r="H29">
            <v>10.08</v>
          </cell>
          <cell r="J29">
            <v>28.8</v>
          </cell>
          <cell r="K29">
            <v>0</v>
          </cell>
        </row>
        <row r="30">
          <cell r="B30">
            <v>11.445833333333335</v>
          </cell>
          <cell r="C30">
            <v>12.8</v>
          </cell>
          <cell r="D30">
            <v>10.199999999999999</v>
          </cell>
          <cell r="E30">
            <v>89.75</v>
          </cell>
          <cell r="F30">
            <v>95</v>
          </cell>
          <cell r="G30">
            <v>81</v>
          </cell>
          <cell r="H30">
            <v>7.5600000000000005</v>
          </cell>
          <cell r="J30">
            <v>18.36</v>
          </cell>
          <cell r="K30">
            <v>4.2</v>
          </cell>
        </row>
        <row r="31">
          <cell r="B31">
            <v>12.716666666666667</v>
          </cell>
          <cell r="C31">
            <v>14.3</v>
          </cell>
          <cell r="D31">
            <v>11.7</v>
          </cell>
          <cell r="E31">
            <v>89.708333333333329</v>
          </cell>
          <cell r="F31">
            <v>96</v>
          </cell>
          <cell r="G31">
            <v>73</v>
          </cell>
          <cell r="H31">
            <v>12.24</v>
          </cell>
          <cell r="J31">
            <v>24.12</v>
          </cell>
          <cell r="K31">
            <v>0.2</v>
          </cell>
        </row>
        <row r="32">
          <cell r="B32">
            <v>11.879166666666665</v>
          </cell>
          <cell r="C32">
            <v>17.3</v>
          </cell>
          <cell r="D32">
            <v>7.6</v>
          </cell>
          <cell r="E32">
            <v>74</v>
          </cell>
          <cell r="F32">
            <v>91</v>
          </cell>
          <cell r="G32">
            <v>48</v>
          </cell>
          <cell r="H32">
            <v>10.8</v>
          </cell>
          <cell r="J32">
            <v>23.400000000000002</v>
          </cell>
          <cell r="K32">
            <v>0</v>
          </cell>
        </row>
        <row r="33">
          <cell r="B33">
            <v>11.629166666666665</v>
          </cell>
          <cell r="C33">
            <v>21.2</v>
          </cell>
          <cell r="D33">
            <v>4.0999999999999996</v>
          </cell>
          <cell r="E33">
            <v>71.625</v>
          </cell>
          <cell r="F33">
            <v>95</v>
          </cell>
          <cell r="G33">
            <v>38</v>
          </cell>
          <cell r="H33">
            <v>9</v>
          </cell>
          <cell r="J33">
            <v>21.6</v>
          </cell>
          <cell r="K33">
            <v>0</v>
          </cell>
        </row>
        <row r="34">
          <cell r="B34">
            <v>13.791666666666666</v>
          </cell>
          <cell r="C34">
            <v>24.5</v>
          </cell>
          <cell r="D34">
            <v>6.1</v>
          </cell>
          <cell r="E34">
            <v>74.541666666666671</v>
          </cell>
          <cell r="F34">
            <v>96</v>
          </cell>
          <cell r="G34">
            <v>33</v>
          </cell>
          <cell r="H34">
            <v>8.64</v>
          </cell>
          <cell r="J34">
            <v>17.64</v>
          </cell>
          <cell r="K34">
            <v>0.2</v>
          </cell>
        </row>
        <row r="35">
          <cell r="B35">
            <v>16.020833333333336</v>
          </cell>
          <cell r="C35">
            <v>26.8</v>
          </cell>
          <cell r="D35">
            <v>7.7</v>
          </cell>
          <cell r="E35">
            <v>72.416666666666671</v>
          </cell>
          <cell r="F35">
            <v>95</v>
          </cell>
          <cell r="G35">
            <v>37</v>
          </cell>
          <cell r="H35">
            <v>10.8</v>
          </cell>
          <cell r="J35">
            <v>20.88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29.045833333333334</v>
          </cell>
          <cell r="C5">
            <v>35</v>
          </cell>
          <cell r="D5">
            <v>23.5</v>
          </cell>
          <cell r="E5">
            <v>69.791666666666671</v>
          </cell>
          <cell r="F5">
            <v>91</v>
          </cell>
          <cell r="G5">
            <v>47</v>
          </cell>
          <cell r="H5">
            <v>15.840000000000002</v>
          </cell>
          <cell r="J5">
            <v>37.080000000000005</v>
          </cell>
          <cell r="K5">
            <v>0</v>
          </cell>
        </row>
        <row r="6">
          <cell r="B6">
            <v>28.220833333333331</v>
          </cell>
          <cell r="C6">
            <v>34.9</v>
          </cell>
          <cell r="D6">
            <v>22</v>
          </cell>
          <cell r="E6">
            <v>68.958333333333329</v>
          </cell>
          <cell r="F6">
            <v>92</v>
          </cell>
          <cell r="G6">
            <v>42</v>
          </cell>
          <cell r="H6">
            <v>14.76</v>
          </cell>
          <cell r="J6">
            <v>31.319999999999997</v>
          </cell>
          <cell r="K6">
            <v>0</v>
          </cell>
        </row>
        <row r="7">
          <cell r="B7">
            <v>27.925000000000001</v>
          </cell>
          <cell r="C7">
            <v>34</v>
          </cell>
          <cell r="D7">
            <v>22.3</v>
          </cell>
          <cell r="E7">
            <v>70.083333333333329</v>
          </cell>
          <cell r="F7">
            <v>91</v>
          </cell>
          <cell r="G7">
            <v>49</v>
          </cell>
          <cell r="H7">
            <v>12.24</v>
          </cell>
          <cell r="J7">
            <v>32.04</v>
          </cell>
          <cell r="K7">
            <v>0</v>
          </cell>
        </row>
        <row r="8">
          <cell r="B8">
            <v>27.754166666666666</v>
          </cell>
          <cell r="C8">
            <v>34.4</v>
          </cell>
          <cell r="D8">
            <v>22.1</v>
          </cell>
          <cell r="E8">
            <v>72.166666666666671</v>
          </cell>
          <cell r="F8">
            <v>93</v>
          </cell>
          <cell r="G8">
            <v>40</v>
          </cell>
          <cell r="H8">
            <v>10.44</v>
          </cell>
          <cell r="J8">
            <v>24.48</v>
          </cell>
          <cell r="K8">
            <v>0</v>
          </cell>
        </row>
        <row r="9">
          <cell r="B9">
            <v>27.337499999999995</v>
          </cell>
          <cell r="C9">
            <v>35.299999999999997</v>
          </cell>
          <cell r="D9">
            <v>20.399999999999999</v>
          </cell>
          <cell r="E9">
            <v>71.375</v>
          </cell>
          <cell r="F9">
            <v>93</v>
          </cell>
          <cell r="G9">
            <v>40</v>
          </cell>
          <cell r="H9">
            <v>11.520000000000001</v>
          </cell>
          <cell r="J9">
            <v>24.840000000000003</v>
          </cell>
          <cell r="K9">
            <v>0</v>
          </cell>
        </row>
        <row r="10">
          <cell r="B10">
            <v>27.262500000000003</v>
          </cell>
          <cell r="C10">
            <v>34.4</v>
          </cell>
          <cell r="D10">
            <v>21.3</v>
          </cell>
          <cell r="E10">
            <v>66.791666666666671</v>
          </cell>
          <cell r="F10">
            <v>91</v>
          </cell>
          <cell r="G10">
            <v>36</v>
          </cell>
          <cell r="H10">
            <v>11.879999999999999</v>
          </cell>
          <cell r="J10">
            <v>30.6</v>
          </cell>
          <cell r="K10">
            <v>0</v>
          </cell>
        </row>
        <row r="11">
          <cell r="B11">
            <v>26.341666666666672</v>
          </cell>
          <cell r="C11">
            <v>35</v>
          </cell>
          <cell r="D11">
            <v>19.100000000000001</v>
          </cell>
          <cell r="E11">
            <v>66.458333333333329</v>
          </cell>
          <cell r="F11">
            <v>91</v>
          </cell>
          <cell r="G11">
            <v>34</v>
          </cell>
          <cell r="H11">
            <v>13.68</v>
          </cell>
          <cell r="J11">
            <v>30.96</v>
          </cell>
          <cell r="K11">
            <v>0</v>
          </cell>
        </row>
        <row r="12">
          <cell r="B12">
            <v>26.345833333333335</v>
          </cell>
          <cell r="C12">
            <v>34.700000000000003</v>
          </cell>
          <cell r="D12">
            <v>18.100000000000001</v>
          </cell>
          <cell r="E12">
            <v>66</v>
          </cell>
          <cell r="F12">
            <v>91</v>
          </cell>
          <cell r="G12">
            <v>41</v>
          </cell>
          <cell r="H12">
            <v>13.32</v>
          </cell>
          <cell r="J12">
            <v>33.480000000000004</v>
          </cell>
          <cell r="K12">
            <v>0</v>
          </cell>
        </row>
        <row r="13">
          <cell r="B13">
            <v>27.045833333333334</v>
          </cell>
          <cell r="C13">
            <v>33.6</v>
          </cell>
          <cell r="D13">
            <v>23</v>
          </cell>
          <cell r="E13">
            <v>75.666666666666671</v>
          </cell>
          <cell r="F13">
            <v>90</v>
          </cell>
          <cell r="G13">
            <v>51</v>
          </cell>
          <cell r="H13">
            <v>7.9200000000000008</v>
          </cell>
          <cell r="J13">
            <v>23.040000000000003</v>
          </cell>
          <cell r="K13">
            <v>0</v>
          </cell>
        </row>
        <row r="14">
          <cell r="B14">
            <v>26.608333333333334</v>
          </cell>
          <cell r="C14">
            <v>34.299999999999997</v>
          </cell>
          <cell r="D14">
            <v>21.2</v>
          </cell>
          <cell r="E14">
            <v>77.041666666666671</v>
          </cell>
          <cell r="F14">
            <v>95</v>
          </cell>
          <cell r="G14">
            <v>41</v>
          </cell>
          <cell r="H14">
            <v>10.08</v>
          </cell>
          <cell r="J14">
            <v>24.840000000000003</v>
          </cell>
          <cell r="K14">
            <v>0</v>
          </cell>
        </row>
        <row r="15">
          <cell r="B15">
            <v>26.062500000000004</v>
          </cell>
          <cell r="C15">
            <v>34.799999999999997</v>
          </cell>
          <cell r="D15">
            <v>19.100000000000001</v>
          </cell>
          <cell r="E15">
            <v>71.291666666666671</v>
          </cell>
          <cell r="F15">
            <v>94</v>
          </cell>
          <cell r="G15">
            <v>35</v>
          </cell>
          <cell r="H15">
            <v>8.2799999999999994</v>
          </cell>
          <cell r="J15">
            <v>25.2</v>
          </cell>
          <cell r="K15">
            <v>0</v>
          </cell>
        </row>
        <row r="16">
          <cell r="B16">
            <v>25.883333333333329</v>
          </cell>
          <cell r="C16">
            <v>33.6</v>
          </cell>
          <cell r="D16">
            <v>19.100000000000001</v>
          </cell>
          <cell r="E16">
            <v>71.833333333333329</v>
          </cell>
          <cell r="F16">
            <v>93</v>
          </cell>
          <cell r="G16">
            <v>44</v>
          </cell>
          <cell r="H16">
            <v>10.44</v>
          </cell>
          <cell r="J16">
            <v>26.64</v>
          </cell>
          <cell r="K16">
            <v>0</v>
          </cell>
        </row>
        <row r="17">
          <cell r="B17">
            <v>22.8</v>
          </cell>
          <cell r="C17">
            <v>25.7</v>
          </cell>
          <cell r="D17">
            <v>18.399999999999999</v>
          </cell>
          <cell r="E17">
            <v>76.625</v>
          </cell>
          <cell r="F17">
            <v>88</v>
          </cell>
          <cell r="G17">
            <v>64</v>
          </cell>
          <cell r="H17">
            <v>11.16</v>
          </cell>
          <cell r="J17">
            <v>28.08</v>
          </cell>
          <cell r="K17">
            <v>0</v>
          </cell>
        </row>
        <row r="18">
          <cell r="B18">
            <v>18.508333333333333</v>
          </cell>
          <cell r="C18">
            <v>22.3</v>
          </cell>
          <cell r="D18">
            <v>16.100000000000001</v>
          </cell>
          <cell r="E18">
            <v>72.416666666666671</v>
          </cell>
          <cell r="F18">
            <v>84</v>
          </cell>
          <cell r="G18">
            <v>55</v>
          </cell>
          <cell r="H18">
            <v>8.64</v>
          </cell>
          <cell r="J18">
            <v>21.240000000000002</v>
          </cell>
          <cell r="K18">
            <v>0</v>
          </cell>
        </row>
        <row r="19">
          <cell r="B19">
            <v>18.441666666666666</v>
          </cell>
          <cell r="C19">
            <v>24.5</v>
          </cell>
          <cell r="D19">
            <v>15.7</v>
          </cell>
          <cell r="E19">
            <v>73.375</v>
          </cell>
          <cell r="F19">
            <v>87</v>
          </cell>
          <cell r="G19">
            <v>57</v>
          </cell>
          <cell r="H19">
            <v>8.2799999999999994</v>
          </cell>
          <cell r="J19">
            <v>17.28</v>
          </cell>
          <cell r="K19">
            <v>0</v>
          </cell>
        </row>
        <row r="20">
          <cell r="B20">
            <v>20.508333333333333</v>
          </cell>
          <cell r="C20">
            <v>30.2</v>
          </cell>
          <cell r="D20">
            <v>12.9</v>
          </cell>
          <cell r="E20">
            <v>76.5</v>
          </cell>
          <cell r="F20">
            <v>94</v>
          </cell>
          <cell r="G20">
            <v>44</v>
          </cell>
          <cell r="H20">
            <v>9.3600000000000012</v>
          </cell>
          <cell r="J20">
            <v>28.8</v>
          </cell>
          <cell r="K20">
            <v>0</v>
          </cell>
        </row>
        <row r="21">
          <cell r="B21">
            <v>23.558333333333326</v>
          </cell>
          <cell r="C21">
            <v>32.200000000000003</v>
          </cell>
          <cell r="D21">
            <v>17.2</v>
          </cell>
          <cell r="E21">
            <v>75.333333333333329</v>
          </cell>
          <cell r="F21">
            <v>93</v>
          </cell>
          <cell r="G21">
            <v>45</v>
          </cell>
          <cell r="H21">
            <v>8.64</v>
          </cell>
          <cell r="J21">
            <v>28.44</v>
          </cell>
          <cell r="K21">
            <v>0</v>
          </cell>
        </row>
        <row r="22">
          <cell r="B22">
            <v>21.804166666666671</v>
          </cell>
          <cell r="C22">
            <v>24.8</v>
          </cell>
          <cell r="D22">
            <v>18.600000000000001</v>
          </cell>
          <cell r="E22">
            <v>77.375</v>
          </cell>
          <cell r="F22">
            <v>91</v>
          </cell>
          <cell r="G22">
            <v>63</v>
          </cell>
          <cell r="H22">
            <v>5.7600000000000007</v>
          </cell>
          <cell r="J22">
            <v>19.079999999999998</v>
          </cell>
          <cell r="K22">
            <v>0</v>
          </cell>
        </row>
        <row r="23">
          <cell r="B23">
            <v>18.066666666666666</v>
          </cell>
          <cell r="C23">
            <v>21.6</v>
          </cell>
          <cell r="D23">
            <v>15.3</v>
          </cell>
          <cell r="E23">
            <v>73.375</v>
          </cell>
          <cell r="F23">
            <v>92</v>
          </cell>
          <cell r="G23">
            <v>53</v>
          </cell>
          <cell r="H23">
            <v>9.3600000000000012</v>
          </cell>
          <cell r="J23">
            <v>20.16</v>
          </cell>
          <cell r="K23">
            <v>2.6</v>
          </cell>
        </row>
        <row r="24">
          <cell r="B24">
            <v>19.45</v>
          </cell>
          <cell r="C24">
            <v>26.2</v>
          </cell>
          <cell r="D24">
            <v>16.3</v>
          </cell>
          <cell r="E24">
            <v>67.625</v>
          </cell>
          <cell r="F24">
            <v>85</v>
          </cell>
          <cell r="G24">
            <v>55</v>
          </cell>
          <cell r="H24">
            <v>5.7600000000000007</v>
          </cell>
          <cell r="J24">
            <v>16.920000000000002</v>
          </cell>
          <cell r="K24">
            <v>0</v>
          </cell>
        </row>
        <row r="25">
          <cell r="B25">
            <v>23.016666666666662</v>
          </cell>
          <cell r="C25">
            <v>33.200000000000003</v>
          </cell>
          <cell r="D25">
            <v>15.8</v>
          </cell>
          <cell r="E25">
            <v>73.958333333333329</v>
          </cell>
          <cell r="F25">
            <v>94</v>
          </cell>
          <cell r="G25">
            <v>37</v>
          </cell>
          <cell r="H25">
            <v>13.32</v>
          </cell>
          <cell r="J25">
            <v>29.52</v>
          </cell>
          <cell r="K25">
            <v>0</v>
          </cell>
        </row>
        <row r="26">
          <cell r="B26">
            <v>25.629166666666663</v>
          </cell>
          <cell r="C26">
            <v>34.4</v>
          </cell>
          <cell r="D26">
            <v>19.100000000000001</v>
          </cell>
          <cell r="E26">
            <v>69.333333333333329</v>
          </cell>
          <cell r="F26">
            <v>91</v>
          </cell>
          <cell r="G26">
            <v>41</v>
          </cell>
          <cell r="H26">
            <v>9.3600000000000012</v>
          </cell>
          <cell r="J26">
            <v>29.52</v>
          </cell>
          <cell r="K26">
            <v>0</v>
          </cell>
        </row>
        <row r="27">
          <cell r="B27">
            <v>26.837499999999995</v>
          </cell>
          <cell r="C27">
            <v>34</v>
          </cell>
          <cell r="D27">
            <v>20.8</v>
          </cell>
          <cell r="E27">
            <v>67.833333333333329</v>
          </cell>
          <cell r="F27">
            <v>91</v>
          </cell>
          <cell r="G27">
            <v>38</v>
          </cell>
          <cell r="H27">
            <v>15.120000000000001</v>
          </cell>
          <cell r="J27">
            <v>48.96</v>
          </cell>
          <cell r="K27">
            <v>0</v>
          </cell>
        </row>
        <row r="28">
          <cell r="B28">
            <v>22.208333333333329</v>
          </cell>
          <cell r="C28">
            <v>28.3</v>
          </cell>
          <cell r="D28">
            <v>17.600000000000001</v>
          </cell>
          <cell r="E28">
            <v>75.208333333333329</v>
          </cell>
          <cell r="F28">
            <v>91</v>
          </cell>
          <cell r="G28">
            <v>58</v>
          </cell>
          <cell r="H28">
            <v>13.68</v>
          </cell>
          <cell r="J28">
            <v>25.56</v>
          </cell>
          <cell r="K28">
            <v>6.2000000000000011</v>
          </cell>
        </row>
        <row r="29">
          <cell r="B29">
            <v>15.625</v>
          </cell>
          <cell r="C29">
            <v>17.600000000000001</v>
          </cell>
          <cell r="D29">
            <v>14.2</v>
          </cell>
          <cell r="E29">
            <v>69.5</v>
          </cell>
          <cell r="F29">
            <v>78</v>
          </cell>
          <cell r="G29">
            <v>60</v>
          </cell>
          <cell r="H29">
            <v>11.16</v>
          </cell>
          <cell r="J29">
            <v>25.2</v>
          </cell>
          <cell r="K29">
            <v>0</v>
          </cell>
        </row>
        <row r="30">
          <cell r="B30">
            <v>13.520833333333336</v>
          </cell>
          <cell r="C30">
            <v>15</v>
          </cell>
          <cell r="D30">
            <v>12.2</v>
          </cell>
          <cell r="E30">
            <v>84.166666666666671</v>
          </cell>
          <cell r="F30">
            <v>92</v>
          </cell>
          <cell r="G30">
            <v>74</v>
          </cell>
          <cell r="H30">
            <v>7.5600000000000005</v>
          </cell>
          <cell r="J30">
            <v>14.4</v>
          </cell>
          <cell r="K30">
            <v>6.6</v>
          </cell>
        </row>
        <row r="31">
          <cell r="B31">
            <v>14.745833333333337</v>
          </cell>
          <cell r="C31">
            <v>16.8</v>
          </cell>
          <cell r="D31">
            <v>13.8</v>
          </cell>
          <cell r="E31">
            <v>79.333333333333329</v>
          </cell>
          <cell r="F31">
            <v>88</v>
          </cell>
          <cell r="G31">
            <v>65</v>
          </cell>
          <cell r="H31">
            <v>3.24</v>
          </cell>
          <cell r="J31">
            <v>15.120000000000001</v>
          </cell>
          <cell r="K31">
            <v>0.2</v>
          </cell>
        </row>
        <row r="32">
          <cell r="B32">
            <v>14.962499999999999</v>
          </cell>
          <cell r="C32">
            <v>19.600000000000001</v>
          </cell>
          <cell r="D32">
            <v>11.7</v>
          </cell>
          <cell r="E32">
            <v>65.625</v>
          </cell>
          <cell r="F32">
            <v>81</v>
          </cell>
          <cell r="G32">
            <v>40</v>
          </cell>
          <cell r="H32">
            <v>9.7200000000000006</v>
          </cell>
          <cell r="J32">
            <v>20.88</v>
          </cell>
          <cell r="K32">
            <v>0</v>
          </cell>
        </row>
        <row r="33">
          <cell r="B33">
            <v>15.008333333333335</v>
          </cell>
          <cell r="C33">
            <v>21.7</v>
          </cell>
          <cell r="D33">
            <v>10</v>
          </cell>
          <cell r="E33">
            <v>64.75</v>
          </cell>
          <cell r="F33">
            <v>82</v>
          </cell>
          <cell r="G33">
            <v>35</v>
          </cell>
          <cell r="H33">
            <v>8.2799999999999994</v>
          </cell>
          <cell r="J33">
            <v>21.240000000000002</v>
          </cell>
          <cell r="K33">
            <v>0</v>
          </cell>
        </row>
        <row r="34">
          <cell r="B34">
            <v>17.316666666666666</v>
          </cell>
          <cell r="C34">
            <v>27.1</v>
          </cell>
          <cell r="D34">
            <v>10.8</v>
          </cell>
          <cell r="E34">
            <v>67.875</v>
          </cell>
          <cell r="F34">
            <v>90</v>
          </cell>
          <cell r="G34">
            <v>37</v>
          </cell>
          <cell r="H34">
            <v>6.12</v>
          </cell>
          <cell r="J34">
            <v>14.76</v>
          </cell>
          <cell r="K34">
            <v>0</v>
          </cell>
        </row>
        <row r="35">
          <cell r="B35">
            <v>19.987499999999997</v>
          </cell>
          <cell r="C35">
            <v>29.9</v>
          </cell>
          <cell r="D35">
            <v>14.6</v>
          </cell>
          <cell r="E35">
            <v>65.833333333333329</v>
          </cell>
          <cell r="F35">
            <v>90</v>
          </cell>
          <cell r="G35">
            <v>33</v>
          </cell>
          <cell r="H35">
            <v>6.48</v>
          </cell>
          <cell r="J35">
            <v>12.24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29.662499999999998</v>
          </cell>
          <cell r="C5">
            <v>35.700000000000003</v>
          </cell>
          <cell r="D5">
            <v>25.4</v>
          </cell>
          <cell r="E5">
            <v>69.875</v>
          </cell>
          <cell r="F5">
            <v>88</v>
          </cell>
          <cell r="G5">
            <v>43</v>
          </cell>
          <cell r="H5">
            <v>20.52</v>
          </cell>
          <cell r="J5">
            <v>36.36</v>
          </cell>
          <cell r="K5">
            <v>0</v>
          </cell>
        </row>
        <row r="6">
          <cell r="B6">
            <v>28.770833333333332</v>
          </cell>
          <cell r="C6">
            <v>36.200000000000003</v>
          </cell>
          <cell r="D6">
            <v>22.9</v>
          </cell>
          <cell r="E6">
            <v>69.375</v>
          </cell>
          <cell r="F6">
            <v>95</v>
          </cell>
          <cell r="G6">
            <v>37</v>
          </cell>
          <cell r="H6">
            <v>22.32</v>
          </cell>
          <cell r="J6">
            <v>41.76</v>
          </cell>
          <cell r="K6">
            <v>0</v>
          </cell>
        </row>
        <row r="7">
          <cell r="B7">
            <v>27.524999999999995</v>
          </cell>
          <cell r="C7">
            <v>35.700000000000003</v>
          </cell>
          <cell r="D7">
            <v>22</v>
          </cell>
          <cell r="E7">
            <v>75.916666666666671</v>
          </cell>
          <cell r="F7">
            <v>95</v>
          </cell>
          <cell r="G7">
            <v>41</v>
          </cell>
          <cell r="H7">
            <v>17.64</v>
          </cell>
          <cell r="J7">
            <v>36</v>
          </cell>
          <cell r="K7">
            <v>0</v>
          </cell>
        </row>
        <row r="8">
          <cell r="B8">
            <v>27.95</v>
          </cell>
          <cell r="C8">
            <v>35.5</v>
          </cell>
          <cell r="D8">
            <v>21.5</v>
          </cell>
          <cell r="E8">
            <v>71.666666666666671</v>
          </cell>
          <cell r="F8">
            <v>98</v>
          </cell>
          <cell r="G8">
            <v>34</v>
          </cell>
          <cell r="H8">
            <v>13.32</v>
          </cell>
          <cell r="J8">
            <v>27.720000000000002</v>
          </cell>
          <cell r="K8">
            <v>0</v>
          </cell>
        </row>
        <row r="9">
          <cell r="B9">
            <v>27.787499999999994</v>
          </cell>
          <cell r="C9">
            <v>37</v>
          </cell>
          <cell r="D9">
            <v>21.3</v>
          </cell>
          <cell r="E9">
            <v>70.958333333333329</v>
          </cell>
          <cell r="F9">
            <v>95</v>
          </cell>
          <cell r="G9">
            <v>38</v>
          </cell>
          <cell r="H9">
            <v>21.6</v>
          </cell>
          <cell r="J9">
            <v>37.800000000000004</v>
          </cell>
          <cell r="K9">
            <v>0</v>
          </cell>
        </row>
        <row r="10">
          <cell r="B10">
            <v>27.404166666666669</v>
          </cell>
          <cell r="C10">
            <v>35.700000000000003</v>
          </cell>
          <cell r="D10">
            <v>21.4</v>
          </cell>
          <cell r="E10">
            <v>68.458333333333329</v>
          </cell>
          <cell r="F10">
            <v>94</v>
          </cell>
          <cell r="G10">
            <v>32</v>
          </cell>
          <cell r="H10">
            <v>22.32</v>
          </cell>
          <cell r="J10">
            <v>41.76</v>
          </cell>
          <cell r="K10">
            <v>0</v>
          </cell>
        </row>
        <row r="11">
          <cell r="B11">
            <v>27.020833333333329</v>
          </cell>
          <cell r="C11">
            <v>35.6</v>
          </cell>
          <cell r="D11">
            <v>19.5</v>
          </cell>
          <cell r="E11">
            <v>67.416666666666671</v>
          </cell>
          <cell r="F11">
            <v>94</v>
          </cell>
          <cell r="G11">
            <v>33</v>
          </cell>
          <cell r="H11">
            <v>23.400000000000002</v>
          </cell>
          <cell r="J11">
            <v>45.72</v>
          </cell>
          <cell r="K11">
            <v>0</v>
          </cell>
        </row>
        <row r="12">
          <cell r="B12">
            <v>27.574999999999992</v>
          </cell>
          <cell r="C12">
            <v>35.6</v>
          </cell>
          <cell r="D12">
            <v>21.3</v>
          </cell>
          <cell r="E12">
            <v>66.541666666666671</v>
          </cell>
          <cell r="F12">
            <v>87</v>
          </cell>
          <cell r="G12">
            <v>39</v>
          </cell>
          <cell r="H12">
            <v>22.32</v>
          </cell>
          <cell r="J12">
            <v>39.24</v>
          </cell>
          <cell r="K12">
            <v>0</v>
          </cell>
        </row>
        <row r="13">
          <cell r="B13">
            <v>27.883333333333336</v>
          </cell>
          <cell r="C13">
            <v>34.9</v>
          </cell>
          <cell r="D13">
            <v>23.1</v>
          </cell>
          <cell r="E13">
            <v>74.833333333333329</v>
          </cell>
          <cell r="F13">
            <v>92</v>
          </cell>
          <cell r="G13">
            <v>46</v>
          </cell>
          <cell r="H13">
            <v>16.2</v>
          </cell>
          <cell r="J13">
            <v>26.64</v>
          </cell>
          <cell r="K13">
            <v>0</v>
          </cell>
        </row>
        <row r="14">
          <cell r="B14">
            <v>25.804166666666674</v>
          </cell>
          <cell r="C14">
            <v>35.700000000000003</v>
          </cell>
          <cell r="D14">
            <v>20</v>
          </cell>
          <cell r="E14">
            <v>77.375</v>
          </cell>
          <cell r="F14">
            <v>100</v>
          </cell>
          <cell r="G14">
            <v>32</v>
          </cell>
          <cell r="H14">
            <v>16.559999999999999</v>
          </cell>
          <cell r="J14">
            <v>36.36</v>
          </cell>
          <cell r="K14">
            <v>0</v>
          </cell>
        </row>
        <row r="15">
          <cell r="B15">
            <v>26.654166666666665</v>
          </cell>
          <cell r="C15">
            <v>36.299999999999997</v>
          </cell>
          <cell r="D15">
            <v>19.8</v>
          </cell>
          <cell r="E15">
            <v>69.791666666666671</v>
          </cell>
          <cell r="F15">
            <v>100</v>
          </cell>
          <cell r="G15">
            <v>32</v>
          </cell>
          <cell r="H15">
            <v>18</v>
          </cell>
          <cell r="J15">
            <v>33.840000000000003</v>
          </cell>
          <cell r="K15">
            <v>0</v>
          </cell>
        </row>
        <row r="16">
          <cell r="B16">
            <v>26.737500000000001</v>
          </cell>
          <cell r="C16">
            <v>35.799999999999997</v>
          </cell>
          <cell r="D16">
            <v>19.600000000000001</v>
          </cell>
          <cell r="E16">
            <v>68.5</v>
          </cell>
          <cell r="F16">
            <v>95</v>
          </cell>
          <cell r="G16">
            <v>34</v>
          </cell>
          <cell r="H16">
            <v>23.759999999999998</v>
          </cell>
          <cell r="J16">
            <v>41.4</v>
          </cell>
          <cell r="K16">
            <v>0</v>
          </cell>
        </row>
        <row r="17">
          <cell r="B17">
            <v>21.729166666666671</v>
          </cell>
          <cell r="C17">
            <v>27.4</v>
          </cell>
          <cell r="D17">
            <v>17.8</v>
          </cell>
          <cell r="E17">
            <v>76.291666666666671</v>
          </cell>
          <cell r="F17">
            <v>87</v>
          </cell>
          <cell r="G17">
            <v>62</v>
          </cell>
          <cell r="H17">
            <v>21.240000000000002</v>
          </cell>
          <cell r="J17">
            <v>37.440000000000005</v>
          </cell>
          <cell r="K17">
            <v>0</v>
          </cell>
        </row>
        <row r="18">
          <cell r="B18">
            <v>17.616666666666664</v>
          </cell>
          <cell r="C18">
            <v>20.2</v>
          </cell>
          <cell r="D18">
            <v>15.7</v>
          </cell>
          <cell r="E18">
            <v>78.583333333333329</v>
          </cell>
          <cell r="F18">
            <v>87</v>
          </cell>
          <cell r="G18">
            <v>67</v>
          </cell>
          <cell r="H18">
            <v>19.440000000000001</v>
          </cell>
          <cell r="J18">
            <v>35.28</v>
          </cell>
          <cell r="K18">
            <v>0</v>
          </cell>
        </row>
        <row r="19">
          <cell r="B19">
            <v>18.425000000000001</v>
          </cell>
          <cell r="C19">
            <v>25.9</v>
          </cell>
          <cell r="D19">
            <v>15</v>
          </cell>
          <cell r="E19">
            <v>74.875</v>
          </cell>
          <cell r="F19">
            <v>90</v>
          </cell>
          <cell r="G19">
            <v>53</v>
          </cell>
          <cell r="H19">
            <v>14.4</v>
          </cell>
          <cell r="J19">
            <v>27.36</v>
          </cell>
          <cell r="K19">
            <v>0</v>
          </cell>
        </row>
        <row r="20">
          <cell r="B20">
            <v>20.362500000000001</v>
          </cell>
          <cell r="C20">
            <v>31.5</v>
          </cell>
          <cell r="D20">
            <v>11.5</v>
          </cell>
          <cell r="E20">
            <v>77.666666666666671</v>
          </cell>
          <cell r="F20">
            <v>100</v>
          </cell>
          <cell r="G20">
            <v>46</v>
          </cell>
          <cell r="H20">
            <v>15.840000000000002</v>
          </cell>
          <cell r="J20">
            <v>29.52</v>
          </cell>
          <cell r="K20">
            <v>0</v>
          </cell>
        </row>
        <row r="21">
          <cell r="B21">
            <v>24.599999999999998</v>
          </cell>
          <cell r="C21">
            <v>33.5</v>
          </cell>
          <cell r="D21">
            <v>17.7</v>
          </cell>
          <cell r="E21">
            <v>76.916666666666671</v>
          </cell>
          <cell r="F21">
            <v>99</v>
          </cell>
          <cell r="G21">
            <v>45</v>
          </cell>
          <cell r="H21">
            <v>11.879999999999999</v>
          </cell>
          <cell r="J21">
            <v>25.2</v>
          </cell>
          <cell r="K21">
            <v>0</v>
          </cell>
        </row>
        <row r="22">
          <cell r="B22">
            <v>20.900000000000002</v>
          </cell>
          <cell r="C22">
            <v>25.2</v>
          </cell>
          <cell r="D22">
            <v>17.5</v>
          </cell>
          <cell r="E22">
            <v>78.541666666666671</v>
          </cell>
          <cell r="F22">
            <v>92</v>
          </cell>
          <cell r="G22">
            <v>62</v>
          </cell>
          <cell r="H22">
            <v>18.36</v>
          </cell>
          <cell r="J22">
            <v>31.680000000000003</v>
          </cell>
          <cell r="K22">
            <v>0</v>
          </cell>
        </row>
        <row r="23">
          <cell r="B23">
            <v>18.137499999999999</v>
          </cell>
          <cell r="C23">
            <v>21.4</v>
          </cell>
          <cell r="D23">
            <v>15.2</v>
          </cell>
          <cell r="E23">
            <v>75.416666666666671</v>
          </cell>
          <cell r="F23">
            <v>90</v>
          </cell>
          <cell r="G23">
            <v>61</v>
          </cell>
          <cell r="H23">
            <v>16.920000000000002</v>
          </cell>
          <cell r="J23">
            <v>31.680000000000003</v>
          </cell>
          <cell r="K23">
            <v>0.2</v>
          </cell>
        </row>
        <row r="24">
          <cell r="B24">
            <v>20.487500000000001</v>
          </cell>
          <cell r="C24">
            <v>28.1</v>
          </cell>
          <cell r="D24">
            <v>17.100000000000001</v>
          </cell>
          <cell r="E24">
            <v>66.458333333333329</v>
          </cell>
          <cell r="F24">
            <v>88</v>
          </cell>
          <cell r="G24">
            <v>51</v>
          </cell>
          <cell r="H24">
            <v>9.3600000000000012</v>
          </cell>
          <cell r="J24">
            <v>16.2</v>
          </cell>
          <cell r="K24">
            <v>0</v>
          </cell>
        </row>
        <row r="25">
          <cell r="B25">
            <v>22.754166666666666</v>
          </cell>
          <cell r="C25">
            <v>33.799999999999997</v>
          </cell>
          <cell r="D25">
            <v>14.8</v>
          </cell>
          <cell r="E25">
            <v>76.291666666666671</v>
          </cell>
          <cell r="F25">
            <v>100</v>
          </cell>
          <cell r="G25">
            <v>37</v>
          </cell>
          <cell r="H25">
            <v>24.12</v>
          </cell>
          <cell r="J25">
            <v>42.480000000000004</v>
          </cell>
          <cell r="K25">
            <v>0</v>
          </cell>
        </row>
        <row r="26">
          <cell r="B26">
            <v>26.529166666666665</v>
          </cell>
          <cell r="C26">
            <v>36.200000000000003</v>
          </cell>
          <cell r="D26">
            <v>19.899999999999999</v>
          </cell>
          <cell r="E26">
            <v>71.875</v>
          </cell>
          <cell r="F26">
            <v>94</v>
          </cell>
          <cell r="G26">
            <v>38</v>
          </cell>
          <cell r="H26">
            <v>21.240000000000002</v>
          </cell>
          <cell r="J26">
            <v>42.480000000000004</v>
          </cell>
          <cell r="K26">
            <v>0</v>
          </cell>
        </row>
        <row r="27">
          <cell r="B27">
            <v>28.583333333333329</v>
          </cell>
          <cell r="C27">
            <v>35.200000000000003</v>
          </cell>
          <cell r="D27">
            <v>23.4</v>
          </cell>
          <cell r="E27">
            <v>62.833333333333336</v>
          </cell>
          <cell r="F27">
            <v>87</v>
          </cell>
          <cell r="G27">
            <v>34</v>
          </cell>
          <cell r="H27">
            <v>27.720000000000002</v>
          </cell>
          <cell r="J27">
            <v>45.36</v>
          </cell>
          <cell r="K27">
            <v>0</v>
          </cell>
        </row>
        <row r="28">
          <cell r="B28">
            <v>21.533333333333331</v>
          </cell>
          <cell r="C28">
            <v>26.6</v>
          </cell>
          <cell r="D28">
            <v>17.5</v>
          </cell>
          <cell r="E28">
            <v>76.083333333333329</v>
          </cell>
          <cell r="F28">
            <v>85</v>
          </cell>
          <cell r="G28">
            <v>65</v>
          </cell>
          <cell r="H28">
            <v>25.56</v>
          </cell>
          <cell r="J28">
            <v>45</v>
          </cell>
          <cell r="K28">
            <v>0</v>
          </cell>
        </row>
        <row r="29">
          <cell r="B29">
            <v>16.866666666666667</v>
          </cell>
          <cell r="C29">
            <v>18.600000000000001</v>
          </cell>
          <cell r="D29">
            <v>15.6</v>
          </cell>
          <cell r="E29">
            <v>70.791666666666671</v>
          </cell>
          <cell r="F29">
            <v>91</v>
          </cell>
          <cell r="G29">
            <v>62</v>
          </cell>
          <cell r="H29">
            <v>21.6</v>
          </cell>
          <cell r="J29">
            <v>36.72</v>
          </cell>
          <cell r="K29">
            <v>0</v>
          </cell>
        </row>
        <row r="30">
          <cell r="B30">
            <v>15.316666666666665</v>
          </cell>
          <cell r="C30">
            <v>18.399999999999999</v>
          </cell>
          <cell r="D30">
            <v>13.2</v>
          </cell>
          <cell r="E30">
            <v>76.833333333333329</v>
          </cell>
          <cell r="F30">
            <v>86</v>
          </cell>
          <cell r="G30">
            <v>66</v>
          </cell>
          <cell r="H30">
            <v>16.2</v>
          </cell>
          <cell r="J30">
            <v>26.64</v>
          </cell>
          <cell r="K30">
            <v>0</v>
          </cell>
        </row>
        <row r="31">
          <cell r="B31">
            <v>15.975000000000001</v>
          </cell>
          <cell r="C31">
            <v>17.899999999999999</v>
          </cell>
          <cell r="D31">
            <v>14.1</v>
          </cell>
          <cell r="E31">
            <v>70.9375</v>
          </cell>
          <cell r="F31">
            <v>88</v>
          </cell>
          <cell r="G31">
            <v>52</v>
          </cell>
          <cell r="H31">
            <v>19.8</v>
          </cell>
          <cell r="J31">
            <v>32.76</v>
          </cell>
          <cell r="K31">
            <v>0</v>
          </cell>
        </row>
        <row r="32">
          <cell r="B32">
            <v>17.014285714285716</v>
          </cell>
          <cell r="C32">
            <v>20.100000000000001</v>
          </cell>
          <cell r="D32">
            <v>13.5</v>
          </cell>
          <cell r="E32">
            <v>55.857142857142854</v>
          </cell>
          <cell r="F32">
            <v>75</v>
          </cell>
          <cell r="G32">
            <v>44</v>
          </cell>
          <cell r="H32">
            <v>16.2</v>
          </cell>
          <cell r="J32">
            <v>33.119999999999997</v>
          </cell>
          <cell r="K32">
            <v>0</v>
          </cell>
        </row>
        <row r="33">
          <cell r="B33">
            <v>16.058333333333337</v>
          </cell>
          <cell r="C33">
            <v>24.9</v>
          </cell>
          <cell r="D33">
            <v>9.9</v>
          </cell>
          <cell r="E33">
            <v>64.458333333333329</v>
          </cell>
          <cell r="F33">
            <v>87</v>
          </cell>
          <cell r="G33">
            <v>37</v>
          </cell>
          <cell r="H33">
            <v>11.520000000000001</v>
          </cell>
          <cell r="J33">
            <v>21.240000000000002</v>
          </cell>
          <cell r="K33">
            <v>0</v>
          </cell>
        </row>
        <row r="34">
          <cell r="B34">
            <v>17.933333333333337</v>
          </cell>
          <cell r="C34">
            <v>29.1</v>
          </cell>
          <cell r="D34">
            <v>9</v>
          </cell>
          <cell r="E34">
            <v>69.625</v>
          </cell>
          <cell r="F34">
            <v>96</v>
          </cell>
          <cell r="G34">
            <v>36</v>
          </cell>
          <cell r="H34">
            <v>7.9200000000000008</v>
          </cell>
          <cell r="J34">
            <v>15.48</v>
          </cell>
          <cell r="K34">
            <v>0</v>
          </cell>
        </row>
        <row r="35">
          <cell r="B35">
            <v>20.350000000000001</v>
          </cell>
          <cell r="C35">
            <v>32.1</v>
          </cell>
          <cell r="D35">
            <v>11.3</v>
          </cell>
          <cell r="E35">
            <v>70.375</v>
          </cell>
          <cell r="F35">
            <v>100</v>
          </cell>
          <cell r="G35">
            <v>26</v>
          </cell>
          <cell r="H35">
            <v>16.2</v>
          </cell>
          <cell r="J35">
            <v>25.92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27.824999999999999</v>
          </cell>
          <cell r="C5">
            <v>35.1</v>
          </cell>
          <cell r="D5">
            <v>21.5</v>
          </cell>
          <cell r="E5">
            <v>68.958333333333329</v>
          </cell>
          <cell r="F5">
            <v>93</v>
          </cell>
          <cell r="G5">
            <v>43</v>
          </cell>
          <cell r="H5">
            <v>21.240000000000002</v>
          </cell>
          <cell r="J5">
            <v>41.76</v>
          </cell>
          <cell r="K5">
            <v>0</v>
          </cell>
        </row>
        <row r="6">
          <cell r="B6">
            <v>27.791666666666668</v>
          </cell>
          <cell r="C6">
            <v>34.9</v>
          </cell>
          <cell r="D6">
            <v>22.3</v>
          </cell>
          <cell r="E6">
            <v>68.25</v>
          </cell>
          <cell r="F6">
            <v>89</v>
          </cell>
          <cell r="G6">
            <v>39</v>
          </cell>
          <cell r="H6">
            <v>27.36</v>
          </cell>
          <cell r="J6">
            <v>42.84</v>
          </cell>
          <cell r="K6">
            <v>0</v>
          </cell>
        </row>
        <row r="7">
          <cell r="B7">
            <v>27.162499999999998</v>
          </cell>
          <cell r="C7">
            <v>34.9</v>
          </cell>
          <cell r="D7">
            <v>20.8</v>
          </cell>
          <cell r="E7">
            <v>66.708333333333329</v>
          </cell>
          <cell r="F7">
            <v>90</v>
          </cell>
          <cell r="G7">
            <v>40</v>
          </cell>
          <cell r="H7">
            <v>20.88</v>
          </cell>
          <cell r="J7">
            <v>43.2</v>
          </cell>
          <cell r="K7">
            <v>0</v>
          </cell>
        </row>
        <row r="8">
          <cell r="B8">
            <v>26.95</v>
          </cell>
          <cell r="C8">
            <v>36</v>
          </cell>
          <cell r="D8">
            <v>21.1</v>
          </cell>
          <cell r="E8">
            <v>65.166666666666671</v>
          </cell>
          <cell r="F8">
            <v>90</v>
          </cell>
          <cell r="G8">
            <v>31</v>
          </cell>
          <cell r="H8">
            <v>16.2</v>
          </cell>
          <cell r="J8">
            <v>31.680000000000003</v>
          </cell>
          <cell r="K8">
            <v>0</v>
          </cell>
        </row>
        <row r="9">
          <cell r="B9">
            <v>27.345833333333331</v>
          </cell>
          <cell r="C9">
            <v>35.6</v>
          </cell>
          <cell r="D9">
            <v>21.5</v>
          </cell>
          <cell r="E9">
            <v>59.75</v>
          </cell>
          <cell r="F9">
            <v>86</v>
          </cell>
          <cell r="G9">
            <v>30</v>
          </cell>
          <cell r="H9">
            <v>18.36</v>
          </cell>
          <cell r="J9">
            <v>36</v>
          </cell>
          <cell r="K9">
            <v>0</v>
          </cell>
        </row>
        <row r="10">
          <cell r="B10">
            <v>26.129166666666663</v>
          </cell>
          <cell r="C10">
            <v>34.200000000000003</v>
          </cell>
          <cell r="D10">
            <v>19.5</v>
          </cell>
          <cell r="E10">
            <v>56.958333333333336</v>
          </cell>
          <cell r="F10">
            <v>79</v>
          </cell>
          <cell r="G10">
            <v>32</v>
          </cell>
          <cell r="H10">
            <v>18.36</v>
          </cell>
          <cell r="J10">
            <v>42.12</v>
          </cell>
          <cell r="K10">
            <v>0</v>
          </cell>
        </row>
        <row r="11">
          <cell r="B11">
            <v>26.037499999999994</v>
          </cell>
          <cell r="C11">
            <v>35.200000000000003</v>
          </cell>
          <cell r="D11">
            <v>18.3</v>
          </cell>
          <cell r="E11">
            <v>59.5</v>
          </cell>
          <cell r="F11">
            <v>89</v>
          </cell>
          <cell r="G11">
            <v>28</v>
          </cell>
          <cell r="H11">
            <v>19.8</v>
          </cell>
          <cell r="J11">
            <v>41.76</v>
          </cell>
          <cell r="K11">
            <v>0</v>
          </cell>
        </row>
        <row r="12">
          <cell r="B12">
            <v>26.150000000000002</v>
          </cell>
          <cell r="C12">
            <v>35.1</v>
          </cell>
          <cell r="D12">
            <v>19.2</v>
          </cell>
          <cell r="E12">
            <v>63.458333333333336</v>
          </cell>
          <cell r="F12">
            <v>89</v>
          </cell>
          <cell r="G12">
            <v>32</v>
          </cell>
          <cell r="H12">
            <v>19.8</v>
          </cell>
          <cell r="J12">
            <v>42.84</v>
          </cell>
          <cell r="K12">
            <v>0</v>
          </cell>
        </row>
        <row r="13">
          <cell r="B13">
            <v>26.55</v>
          </cell>
          <cell r="C13">
            <v>35.200000000000003</v>
          </cell>
          <cell r="D13">
            <v>19.600000000000001</v>
          </cell>
          <cell r="E13">
            <v>67.75</v>
          </cell>
          <cell r="F13">
            <v>93</v>
          </cell>
          <cell r="G13">
            <v>34</v>
          </cell>
          <cell r="H13">
            <v>13.32</v>
          </cell>
          <cell r="J13">
            <v>28.08</v>
          </cell>
          <cell r="K13">
            <v>0</v>
          </cell>
        </row>
        <row r="14">
          <cell r="B14">
            <v>26.487499999999997</v>
          </cell>
          <cell r="C14">
            <v>34.5</v>
          </cell>
          <cell r="D14">
            <v>20.2</v>
          </cell>
          <cell r="E14">
            <v>68.166666666666671</v>
          </cell>
          <cell r="F14">
            <v>97</v>
          </cell>
          <cell r="G14">
            <v>31</v>
          </cell>
          <cell r="H14">
            <v>14.4</v>
          </cell>
          <cell r="J14">
            <v>36</v>
          </cell>
          <cell r="K14">
            <v>0</v>
          </cell>
        </row>
        <row r="15">
          <cell r="B15">
            <v>26.320833333333336</v>
          </cell>
          <cell r="C15">
            <v>35</v>
          </cell>
          <cell r="D15">
            <v>19.5</v>
          </cell>
          <cell r="E15">
            <v>56.75</v>
          </cell>
          <cell r="F15">
            <v>81</v>
          </cell>
          <cell r="G15">
            <v>30</v>
          </cell>
          <cell r="H15">
            <v>14.04</v>
          </cell>
          <cell r="J15">
            <v>37.440000000000005</v>
          </cell>
          <cell r="K15">
            <v>0</v>
          </cell>
        </row>
        <row r="16">
          <cell r="B16">
            <v>25.787499999999998</v>
          </cell>
          <cell r="C16">
            <v>34.799999999999997</v>
          </cell>
          <cell r="D16">
            <v>19.7</v>
          </cell>
          <cell r="E16">
            <v>60.416666666666664</v>
          </cell>
          <cell r="F16">
            <v>82</v>
          </cell>
          <cell r="G16">
            <v>33</v>
          </cell>
          <cell r="H16">
            <v>17.64</v>
          </cell>
          <cell r="J16">
            <v>38.159999999999997</v>
          </cell>
          <cell r="K16">
            <v>0</v>
          </cell>
        </row>
        <row r="17">
          <cell r="B17">
            <v>25.354166666666661</v>
          </cell>
          <cell r="C17">
            <v>33.6</v>
          </cell>
          <cell r="D17">
            <v>20.399999999999999</v>
          </cell>
          <cell r="E17">
            <v>66.791666666666671</v>
          </cell>
          <cell r="F17">
            <v>82</v>
          </cell>
          <cell r="G17">
            <v>45</v>
          </cell>
          <cell r="H17">
            <v>12.24</v>
          </cell>
          <cell r="J17">
            <v>37.080000000000005</v>
          </cell>
          <cell r="K17">
            <v>0</v>
          </cell>
        </row>
        <row r="18">
          <cell r="B18">
            <v>19.287499999999998</v>
          </cell>
          <cell r="C18">
            <v>24.4</v>
          </cell>
          <cell r="D18">
            <v>16.2</v>
          </cell>
          <cell r="E18">
            <v>74.458333333333329</v>
          </cell>
          <cell r="F18">
            <v>85</v>
          </cell>
          <cell r="G18">
            <v>55</v>
          </cell>
          <cell r="H18">
            <v>10.8</v>
          </cell>
          <cell r="J18">
            <v>25.92</v>
          </cell>
          <cell r="K18">
            <v>0</v>
          </cell>
        </row>
        <row r="19">
          <cell r="B19">
            <v>18.254166666666666</v>
          </cell>
          <cell r="C19">
            <v>25.3</v>
          </cell>
          <cell r="D19">
            <v>15.3</v>
          </cell>
          <cell r="E19">
            <v>78.208333333333329</v>
          </cell>
          <cell r="F19">
            <v>91</v>
          </cell>
          <cell r="G19">
            <v>55</v>
          </cell>
          <cell r="H19">
            <v>8.64</v>
          </cell>
          <cell r="J19">
            <v>24.48</v>
          </cell>
          <cell r="K19">
            <v>0</v>
          </cell>
        </row>
        <row r="20">
          <cell r="B20">
            <v>21.775000000000002</v>
          </cell>
          <cell r="C20">
            <v>32.9</v>
          </cell>
          <cell r="D20">
            <v>15.1</v>
          </cell>
          <cell r="E20">
            <v>75.291666666666671</v>
          </cell>
          <cell r="F20">
            <v>97</v>
          </cell>
          <cell r="G20">
            <v>36</v>
          </cell>
          <cell r="H20">
            <v>18</v>
          </cell>
          <cell r="J20">
            <v>33.480000000000004</v>
          </cell>
          <cell r="K20">
            <v>0</v>
          </cell>
        </row>
        <row r="21">
          <cell r="B21">
            <v>25.591666666666665</v>
          </cell>
          <cell r="C21">
            <v>33.799999999999997</v>
          </cell>
          <cell r="D21">
            <v>19.7</v>
          </cell>
          <cell r="E21">
            <v>65.208333333333329</v>
          </cell>
          <cell r="F21">
            <v>85</v>
          </cell>
          <cell r="G21">
            <v>39</v>
          </cell>
          <cell r="H21">
            <v>16.2</v>
          </cell>
          <cell r="J21">
            <v>33.480000000000004</v>
          </cell>
          <cell r="K21">
            <v>0</v>
          </cell>
        </row>
        <row r="22">
          <cell r="B22">
            <v>23.233333333333334</v>
          </cell>
          <cell r="C22">
            <v>29.1</v>
          </cell>
          <cell r="D22">
            <v>19.3</v>
          </cell>
          <cell r="E22">
            <v>77.083333333333329</v>
          </cell>
          <cell r="F22">
            <v>94</v>
          </cell>
          <cell r="G22">
            <v>57</v>
          </cell>
          <cell r="H22">
            <v>12.96</v>
          </cell>
          <cell r="J22">
            <v>23.400000000000002</v>
          </cell>
          <cell r="K22">
            <v>0</v>
          </cell>
        </row>
        <row r="23">
          <cell r="B23">
            <v>17.087500000000002</v>
          </cell>
          <cell r="C23">
            <v>22.3</v>
          </cell>
          <cell r="D23">
            <v>14.7</v>
          </cell>
          <cell r="E23">
            <v>87.291666666666671</v>
          </cell>
          <cell r="F23">
            <v>96</v>
          </cell>
          <cell r="G23">
            <v>76</v>
          </cell>
          <cell r="H23">
            <v>9.7200000000000006</v>
          </cell>
          <cell r="J23">
            <v>23.400000000000002</v>
          </cell>
          <cell r="K23">
            <v>1.5999999999999999</v>
          </cell>
        </row>
        <row r="24">
          <cell r="B24">
            <v>18.808333333333337</v>
          </cell>
          <cell r="C24">
            <v>27</v>
          </cell>
          <cell r="D24">
            <v>12.5</v>
          </cell>
          <cell r="E24">
            <v>75.166666666666671</v>
          </cell>
          <cell r="F24">
            <v>96</v>
          </cell>
          <cell r="G24">
            <v>49</v>
          </cell>
          <cell r="H24">
            <v>8.2799999999999994</v>
          </cell>
          <cell r="J24">
            <v>20.88</v>
          </cell>
          <cell r="K24">
            <v>0</v>
          </cell>
        </row>
        <row r="25">
          <cell r="B25">
            <v>22.854166666666668</v>
          </cell>
          <cell r="C25">
            <v>32.799999999999997</v>
          </cell>
          <cell r="D25">
            <v>15.6</v>
          </cell>
          <cell r="E25">
            <v>70.833333333333329</v>
          </cell>
          <cell r="F25">
            <v>95</v>
          </cell>
          <cell r="G25">
            <v>38</v>
          </cell>
          <cell r="H25">
            <v>16.559999999999999</v>
          </cell>
          <cell r="J25">
            <v>42.480000000000004</v>
          </cell>
          <cell r="K25">
            <v>0</v>
          </cell>
        </row>
        <row r="26">
          <cell r="B26">
            <v>26.2</v>
          </cell>
          <cell r="C26">
            <v>34.799999999999997</v>
          </cell>
          <cell r="D26">
            <v>19.8</v>
          </cell>
          <cell r="E26">
            <v>60.541666666666664</v>
          </cell>
          <cell r="F26">
            <v>81</v>
          </cell>
          <cell r="G26">
            <v>36</v>
          </cell>
          <cell r="H26">
            <v>17.64</v>
          </cell>
          <cell r="J26">
            <v>37.440000000000005</v>
          </cell>
          <cell r="K26">
            <v>0</v>
          </cell>
        </row>
        <row r="27">
          <cell r="B27">
            <v>26.837500000000002</v>
          </cell>
          <cell r="C27">
            <v>34.4</v>
          </cell>
          <cell r="D27">
            <v>19.899999999999999</v>
          </cell>
          <cell r="E27">
            <v>57.75</v>
          </cell>
          <cell r="F27">
            <v>80</v>
          </cell>
          <cell r="G27">
            <v>36</v>
          </cell>
          <cell r="H27">
            <v>24.12</v>
          </cell>
          <cell r="J27">
            <v>47.519999999999996</v>
          </cell>
          <cell r="K27">
            <v>0</v>
          </cell>
        </row>
        <row r="28">
          <cell r="B28">
            <v>20.524999999999999</v>
          </cell>
          <cell r="C28">
            <v>27</v>
          </cell>
          <cell r="D28">
            <v>16.8</v>
          </cell>
          <cell r="E28">
            <v>83.291666666666671</v>
          </cell>
          <cell r="F28">
            <v>97</v>
          </cell>
          <cell r="G28">
            <v>56</v>
          </cell>
          <cell r="H28">
            <v>13.68</v>
          </cell>
          <cell r="J28">
            <v>48.24</v>
          </cell>
          <cell r="K28">
            <v>27</v>
          </cell>
        </row>
        <row r="29">
          <cell r="B29">
            <v>14.416666666666664</v>
          </cell>
          <cell r="C29">
            <v>16.8</v>
          </cell>
          <cell r="D29">
            <v>12.8</v>
          </cell>
          <cell r="E29">
            <v>80.958333333333329</v>
          </cell>
          <cell r="F29">
            <v>90</v>
          </cell>
          <cell r="G29">
            <v>66</v>
          </cell>
          <cell r="H29">
            <v>14.76</v>
          </cell>
          <cell r="J29">
            <v>32.04</v>
          </cell>
          <cell r="K29">
            <v>0.2</v>
          </cell>
        </row>
        <row r="30">
          <cell r="B30">
            <v>12.020833333333336</v>
          </cell>
          <cell r="C30">
            <v>13.3</v>
          </cell>
          <cell r="D30">
            <v>10.9</v>
          </cell>
          <cell r="E30">
            <v>93.041666666666671</v>
          </cell>
          <cell r="F30">
            <v>97</v>
          </cell>
          <cell r="G30">
            <v>81</v>
          </cell>
          <cell r="H30">
            <v>8.64</v>
          </cell>
          <cell r="J30">
            <v>16.920000000000002</v>
          </cell>
          <cell r="K30">
            <v>8.1999999999999993</v>
          </cell>
        </row>
        <row r="31">
          <cell r="B31">
            <v>13.120833333333332</v>
          </cell>
          <cell r="C31">
            <v>14.5</v>
          </cell>
          <cell r="D31">
            <v>12.2</v>
          </cell>
          <cell r="E31">
            <v>94.416666666666671</v>
          </cell>
          <cell r="F31">
            <v>98</v>
          </cell>
          <cell r="G31">
            <v>85</v>
          </cell>
          <cell r="H31">
            <v>12.6</v>
          </cell>
          <cell r="J31">
            <v>26.28</v>
          </cell>
          <cell r="K31">
            <v>0</v>
          </cell>
        </row>
        <row r="32">
          <cell r="B32">
            <v>11.766666666666666</v>
          </cell>
          <cell r="C32">
            <v>17.2</v>
          </cell>
          <cell r="D32">
            <v>8.6</v>
          </cell>
          <cell r="E32">
            <v>80.208333333333329</v>
          </cell>
          <cell r="F32">
            <v>96</v>
          </cell>
          <cell r="G32">
            <v>54</v>
          </cell>
          <cell r="H32">
            <v>9.7200000000000006</v>
          </cell>
          <cell r="J32">
            <v>20.16</v>
          </cell>
          <cell r="K32">
            <v>0</v>
          </cell>
        </row>
        <row r="33">
          <cell r="B33">
            <v>11.3125</v>
          </cell>
          <cell r="C33">
            <v>21.9</v>
          </cell>
          <cell r="D33">
            <v>4.2</v>
          </cell>
          <cell r="E33">
            <v>78.416666666666671</v>
          </cell>
          <cell r="F33">
            <v>99</v>
          </cell>
          <cell r="G33">
            <v>39</v>
          </cell>
          <cell r="H33">
            <v>8.2799999999999994</v>
          </cell>
          <cell r="J33">
            <v>17.28</v>
          </cell>
          <cell r="K33">
            <v>0.2</v>
          </cell>
        </row>
        <row r="34">
          <cell r="B34">
            <v>15.279166666666663</v>
          </cell>
          <cell r="C34">
            <v>26.1</v>
          </cell>
          <cell r="D34">
            <v>7.6</v>
          </cell>
          <cell r="E34">
            <v>70.541666666666671</v>
          </cell>
          <cell r="F34">
            <v>97</v>
          </cell>
          <cell r="G34">
            <v>31</v>
          </cell>
          <cell r="H34">
            <v>12.24</v>
          </cell>
          <cell r="J34">
            <v>21.6</v>
          </cell>
          <cell r="K34">
            <v>0</v>
          </cell>
        </row>
        <row r="35">
          <cell r="B35">
            <v>17.929166666666667</v>
          </cell>
          <cell r="C35">
            <v>27.3</v>
          </cell>
          <cell r="D35">
            <v>8.9</v>
          </cell>
          <cell r="E35">
            <v>63.875</v>
          </cell>
          <cell r="F35">
            <v>96</v>
          </cell>
          <cell r="G35">
            <v>36</v>
          </cell>
          <cell r="H35">
            <v>14.04</v>
          </cell>
          <cell r="J35">
            <v>38.880000000000003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28.3</v>
          </cell>
          <cell r="C5">
            <v>35.4</v>
          </cell>
          <cell r="D5">
            <v>22.4</v>
          </cell>
          <cell r="E5">
            <v>65.75</v>
          </cell>
          <cell r="F5">
            <v>88</v>
          </cell>
          <cell r="G5">
            <v>42</v>
          </cell>
          <cell r="H5">
            <v>18.720000000000002</v>
          </cell>
          <cell r="J5">
            <v>38.519999999999996</v>
          </cell>
          <cell r="K5">
            <v>0</v>
          </cell>
        </row>
        <row r="6">
          <cell r="B6">
            <v>28.283333333333331</v>
          </cell>
          <cell r="C6">
            <v>34.9</v>
          </cell>
          <cell r="D6">
            <v>22.1</v>
          </cell>
          <cell r="E6">
            <v>67.541666666666671</v>
          </cell>
          <cell r="F6">
            <v>95</v>
          </cell>
          <cell r="G6">
            <v>37</v>
          </cell>
          <cell r="H6">
            <v>19.440000000000001</v>
          </cell>
          <cell r="J6">
            <v>40.32</v>
          </cell>
          <cell r="K6">
            <v>0</v>
          </cell>
        </row>
        <row r="7">
          <cell r="B7">
            <v>27.358333333333338</v>
          </cell>
          <cell r="C7">
            <v>34.9</v>
          </cell>
          <cell r="D7">
            <v>21.2</v>
          </cell>
          <cell r="E7">
            <v>68.583333333333329</v>
          </cell>
          <cell r="F7">
            <v>92</v>
          </cell>
          <cell r="G7">
            <v>39</v>
          </cell>
          <cell r="H7">
            <v>18</v>
          </cell>
          <cell r="J7">
            <v>36.72</v>
          </cell>
          <cell r="K7">
            <v>0</v>
          </cell>
        </row>
        <row r="8">
          <cell r="B8">
            <v>27.779166666666669</v>
          </cell>
          <cell r="C8">
            <v>35.4</v>
          </cell>
          <cell r="D8">
            <v>21.9</v>
          </cell>
          <cell r="E8">
            <v>63.958333333333336</v>
          </cell>
          <cell r="F8">
            <v>87</v>
          </cell>
          <cell r="G8">
            <v>32</v>
          </cell>
          <cell r="H8">
            <v>12.6</v>
          </cell>
          <cell r="J8">
            <v>28.44</v>
          </cell>
          <cell r="K8">
            <v>0</v>
          </cell>
        </row>
        <row r="9">
          <cell r="B9">
            <v>27.854166666666675</v>
          </cell>
          <cell r="C9">
            <v>35.299999999999997</v>
          </cell>
          <cell r="D9">
            <v>21.3</v>
          </cell>
          <cell r="E9">
            <v>56.041666666666664</v>
          </cell>
          <cell r="F9">
            <v>83</v>
          </cell>
          <cell r="G9">
            <v>30</v>
          </cell>
          <cell r="H9">
            <v>18</v>
          </cell>
          <cell r="J9">
            <v>36.36</v>
          </cell>
          <cell r="K9">
            <v>0</v>
          </cell>
        </row>
        <row r="10">
          <cell r="B10">
            <v>26.195833333333336</v>
          </cell>
          <cell r="C10">
            <v>34</v>
          </cell>
          <cell r="D10">
            <v>19.399999999999999</v>
          </cell>
          <cell r="E10">
            <v>56.375</v>
          </cell>
          <cell r="F10">
            <v>81</v>
          </cell>
          <cell r="G10">
            <v>31</v>
          </cell>
          <cell r="H10">
            <v>21.6</v>
          </cell>
          <cell r="J10">
            <v>39.96</v>
          </cell>
          <cell r="K10">
            <v>0</v>
          </cell>
        </row>
        <row r="11">
          <cell r="B11">
            <v>26.787499999999998</v>
          </cell>
          <cell r="C11">
            <v>34.700000000000003</v>
          </cell>
          <cell r="D11">
            <v>20.6</v>
          </cell>
          <cell r="E11">
            <v>59.125</v>
          </cell>
          <cell r="F11">
            <v>84</v>
          </cell>
          <cell r="G11">
            <v>31</v>
          </cell>
          <cell r="H11">
            <v>19.8</v>
          </cell>
          <cell r="J11">
            <v>38.880000000000003</v>
          </cell>
          <cell r="K11">
            <v>0</v>
          </cell>
        </row>
        <row r="12">
          <cell r="B12">
            <v>27.445833333333329</v>
          </cell>
          <cell r="C12">
            <v>35.1</v>
          </cell>
          <cell r="D12">
            <v>21.2</v>
          </cell>
          <cell r="E12">
            <v>60.791666666666664</v>
          </cell>
          <cell r="F12">
            <v>87</v>
          </cell>
          <cell r="G12">
            <v>35</v>
          </cell>
          <cell r="H12">
            <v>15.840000000000002</v>
          </cell>
          <cell r="J12">
            <v>37.440000000000005</v>
          </cell>
          <cell r="K12">
            <v>0</v>
          </cell>
        </row>
        <row r="13">
          <cell r="B13">
            <v>27.745833333333326</v>
          </cell>
          <cell r="C13">
            <v>35.700000000000003</v>
          </cell>
          <cell r="D13">
            <v>21.2</v>
          </cell>
          <cell r="E13">
            <v>60.166666666666664</v>
          </cell>
          <cell r="F13">
            <v>85</v>
          </cell>
          <cell r="G13">
            <v>33</v>
          </cell>
          <cell r="H13">
            <v>15.840000000000002</v>
          </cell>
          <cell r="J13">
            <v>28.08</v>
          </cell>
          <cell r="K13">
            <v>0</v>
          </cell>
        </row>
        <row r="14">
          <cell r="B14">
            <v>27.316666666666663</v>
          </cell>
          <cell r="C14">
            <v>34.4</v>
          </cell>
          <cell r="D14">
            <v>21</v>
          </cell>
          <cell r="E14">
            <v>63.625</v>
          </cell>
          <cell r="F14">
            <v>97</v>
          </cell>
          <cell r="G14">
            <v>33</v>
          </cell>
          <cell r="H14">
            <v>14.4</v>
          </cell>
          <cell r="J14">
            <v>30.96</v>
          </cell>
          <cell r="K14">
            <v>0</v>
          </cell>
        </row>
        <row r="15">
          <cell r="B15">
            <v>27.025000000000002</v>
          </cell>
          <cell r="C15">
            <v>34.299999999999997</v>
          </cell>
          <cell r="D15">
            <v>20.5</v>
          </cell>
          <cell r="E15">
            <v>55.416666666666664</v>
          </cell>
          <cell r="F15">
            <v>79</v>
          </cell>
          <cell r="G15">
            <v>28</v>
          </cell>
          <cell r="H15">
            <v>12.96</v>
          </cell>
          <cell r="J15">
            <v>33.480000000000004</v>
          </cell>
          <cell r="K15">
            <v>0</v>
          </cell>
        </row>
        <row r="16">
          <cell r="B16">
            <v>26.074999999999999</v>
          </cell>
          <cell r="C16">
            <v>34.1</v>
          </cell>
          <cell r="D16">
            <v>19.3</v>
          </cell>
          <cell r="E16">
            <v>58</v>
          </cell>
          <cell r="F16">
            <v>83</v>
          </cell>
          <cell r="G16">
            <v>32</v>
          </cell>
          <cell r="H16">
            <v>16.559999999999999</v>
          </cell>
          <cell r="J16">
            <v>32.4</v>
          </cell>
          <cell r="K16">
            <v>0</v>
          </cell>
        </row>
        <row r="17">
          <cell r="B17">
            <v>24.829166666666666</v>
          </cell>
          <cell r="C17">
            <v>31.7</v>
          </cell>
          <cell r="D17">
            <v>20.2</v>
          </cell>
          <cell r="E17">
            <v>69.75</v>
          </cell>
          <cell r="F17">
            <v>92</v>
          </cell>
          <cell r="G17">
            <v>51</v>
          </cell>
          <cell r="H17">
            <v>17.28</v>
          </cell>
          <cell r="J17">
            <v>35.64</v>
          </cell>
          <cell r="K17">
            <v>0.2</v>
          </cell>
        </row>
        <row r="18">
          <cell r="B18">
            <v>19.587500000000002</v>
          </cell>
          <cell r="C18">
            <v>24.7</v>
          </cell>
          <cell r="D18">
            <v>16.899999999999999</v>
          </cell>
          <cell r="E18">
            <v>74.333333333333329</v>
          </cell>
          <cell r="F18">
            <v>85</v>
          </cell>
          <cell r="G18">
            <v>53</v>
          </cell>
          <cell r="H18">
            <v>16.559999999999999</v>
          </cell>
          <cell r="J18">
            <v>35.28</v>
          </cell>
          <cell r="K18">
            <v>0</v>
          </cell>
        </row>
        <row r="19">
          <cell r="B19">
            <v>18.904166666666665</v>
          </cell>
          <cell r="C19">
            <v>24.2</v>
          </cell>
          <cell r="D19">
            <v>16</v>
          </cell>
          <cell r="E19">
            <v>75.916666666666671</v>
          </cell>
          <cell r="F19">
            <v>87</v>
          </cell>
          <cell r="G19">
            <v>58</v>
          </cell>
          <cell r="H19">
            <v>11.520000000000001</v>
          </cell>
          <cell r="J19">
            <v>26.64</v>
          </cell>
          <cell r="K19">
            <v>0</v>
          </cell>
        </row>
        <row r="20">
          <cell r="B20">
            <v>22.466666666666669</v>
          </cell>
          <cell r="C20">
            <v>32.799999999999997</v>
          </cell>
          <cell r="D20">
            <v>16</v>
          </cell>
          <cell r="E20">
            <v>73.583333333333329</v>
          </cell>
          <cell r="F20">
            <v>98</v>
          </cell>
          <cell r="G20">
            <v>35</v>
          </cell>
          <cell r="H20">
            <v>20.88</v>
          </cell>
          <cell r="J20">
            <v>38.519999999999996</v>
          </cell>
          <cell r="K20">
            <v>0</v>
          </cell>
        </row>
        <row r="21">
          <cell r="B21">
            <v>26.549999999999997</v>
          </cell>
          <cell r="C21">
            <v>34</v>
          </cell>
          <cell r="D21">
            <v>18.899999999999999</v>
          </cell>
          <cell r="E21">
            <v>60.958333333333336</v>
          </cell>
          <cell r="F21">
            <v>91</v>
          </cell>
          <cell r="G21">
            <v>38</v>
          </cell>
          <cell r="H21">
            <v>16.2</v>
          </cell>
          <cell r="J21">
            <v>34.56</v>
          </cell>
          <cell r="K21">
            <v>0</v>
          </cell>
        </row>
        <row r="22">
          <cell r="B22">
            <v>24.583333333333339</v>
          </cell>
          <cell r="C22">
            <v>29.8</v>
          </cell>
          <cell r="D22">
            <v>20.3</v>
          </cell>
          <cell r="E22">
            <v>70.708333333333329</v>
          </cell>
          <cell r="F22">
            <v>90</v>
          </cell>
          <cell r="G22">
            <v>53</v>
          </cell>
          <cell r="H22">
            <v>14.76</v>
          </cell>
          <cell r="J22">
            <v>25.56</v>
          </cell>
          <cell r="K22">
            <v>0</v>
          </cell>
        </row>
        <row r="23">
          <cell r="B23">
            <v>17.654166666666665</v>
          </cell>
          <cell r="C23">
            <v>24.6</v>
          </cell>
          <cell r="D23">
            <v>14.9</v>
          </cell>
          <cell r="E23">
            <v>82.75</v>
          </cell>
          <cell r="F23">
            <v>97</v>
          </cell>
          <cell r="G23">
            <v>65</v>
          </cell>
          <cell r="H23">
            <v>14.76</v>
          </cell>
          <cell r="J23">
            <v>32.76</v>
          </cell>
          <cell r="K23">
            <v>3.8</v>
          </cell>
        </row>
        <row r="24">
          <cell r="B24">
            <v>17.883333333333329</v>
          </cell>
          <cell r="C24">
            <v>25.2</v>
          </cell>
          <cell r="D24">
            <v>13.8</v>
          </cell>
          <cell r="E24">
            <v>74.041666666666671</v>
          </cell>
          <cell r="F24">
            <v>91</v>
          </cell>
          <cell r="G24">
            <v>52</v>
          </cell>
          <cell r="H24">
            <v>5.7600000000000007</v>
          </cell>
          <cell r="J24">
            <v>23.400000000000002</v>
          </cell>
          <cell r="K24">
            <v>0.2</v>
          </cell>
        </row>
        <row r="25">
          <cell r="B25">
            <v>23.458333333333329</v>
          </cell>
          <cell r="C25">
            <v>33.200000000000003</v>
          </cell>
          <cell r="D25">
            <v>16.5</v>
          </cell>
          <cell r="E25">
            <v>67.375</v>
          </cell>
          <cell r="F25">
            <v>94</v>
          </cell>
          <cell r="G25">
            <v>35</v>
          </cell>
          <cell r="H25">
            <v>21.240000000000002</v>
          </cell>
          <cell r="J25">
            <v>41.4</v>
          </cell>
          <cell r="K25">
            <v>0</v>
          </cell>
        </row>
        <row r="26">
          <cell r="B26">
            <v>25.516666666666662</v>
          </cell>
          <cell r="C26">
            <v>34.299999999999997</v>
          </cell>
          <cell r="D26">
            <v>19</v>
          </cell>
          <cell r="E26">
            <v>60.125</v>
          </cell>
          <cell r="F26">
            <v>85</v>
          </cell>
          <cell r="G26">
            <v>33</v>
          </cell>
          <cell r="H26">
            <v>21.6</v>
          </cell>
          <cell r="J26">
            <v>39.6</v>
          </cell>
          <cell r="K26">
            <v>0</v>
          </cell>
        </row>
        <row r="27">
          <cell r="B27">
            <v>26.724999999999998</v>
          </cell>
          <cell r="C27">
            <v>34.4</v>
          </cell>
          <cell r="D27">
            <v>20.7</v>
          </cell>
          <cell r="E27">
            <v>55.833333333333336</v>
          </cell>
          <cell r="F27">
            <v>73</v>
          </cell>
          <cell r="G27">
            <v>35</v>
          </cell>
          <cell r="H27">
            <v>22.68</v>
          </cell>
          <cell r="J27">
            <v>46.800000000000004</v>
          </cell>
          <cell r="K27">
            <v>0</v>
          </cell>
        </row>
        <row r="28">
          <cell r="B28">
            <v>20.995833333333334</v>
          </cell>
          <cell r="C28">
            <v>27.4</v>
          </cell>
          <cell r="D28">
            <v>16.600000000000001</v>
          </cell>
          <cell r="E28">
            <v>83.708333333333329</v>
          </cell>
          <cell r="F28">
            <v>99</v>
          </cell>
          <cell r="G28">
            <v>56</v>
          </cell>
          <cell r="H28">
            <v>18</v>
          </cell>
          <cell r="J28">
            <v>39.24</v>
          </cell>
          <cell r="K28">
            <v>23.8</v>
          </cell>
        </row>
        <row r="29">
          <cell r="B29">
            <v>14.779166666666669</v>
          </cell>
          <cell r="C29">
            <v>17.100000000000001</v>
          </cell>
          <cell r="D29">
            <v>12.8</v>
          </cell>
          <cell r="E29">
            <v>80.625</v>
          </cell>
          <cell r="F29">
            <v>92</v>
          </cell>
          <cell r="G29">
            <v>63</v>
          </cell>
          <cell r="H29">
            <v>16.2</v>
          </cell>
          <cell r="J29">
            <v>30.96</v>
          </cell>
          <cell r="K29">
            <v>0.4</v>
          </cell>
        </row>
        <row r="30">
          <cell r="B30">
            <v>12.662500000000001</v>
          </cell>
          <cell r="C30">
            <v>14.1</v>
          </cell>
          <cell r="D30">
            <v>11.5</v>
          </cell>
          <cell r="E30">
            <v>91.833333333333329</v>
          </cell>
          <cell r="F30">
            <v>98</v>
          </cell>
          <cell r="G30">
            <v>79</v>
          </cell>
          <cell r="H30">
            <v>9.7200000000000006</v>
          </cell>
          <cell r="J30">
            <v>21.6</v>
          </cell>
          <cell r="K30">
            <v>12.199999999999998</v>
          </cell>
        </row>
        <row r="31">
          <cell r="B31">
            <v>13.704166666666664</v>
          </cell>
          <cell r="C31">
            <v>14.3</v>
          </cell>
          <cell r="D31">
            <v>12.2</v>
          </cell>
          <cell r="E31">
            <v>95.166666666666671</v>
          </cell>
          <cell r="F31">
            <v>99</v>
          </cell>
          <cell r="G31">
            <v>85</v>
          </cell>
          <cell r="H31">
            <v>14.4</v>
          </cell>
          <cell r="J31">
            <v>30.240000000000002</v>
          </cell>
          <cell r="K31">
            <v>0.4</v>
          </cell>
        </row>
        <row r="32">
          <cell r="B32">
            <v>12.612500000000002</v>
          </cell>
          <cell r="C32">
            <v>17.100000000000001</v>
          </cell>
          <cell r="D32">
            <v>9.9</v>
          </cell>
          <cell r="E32">
            <v>75.75</v>
          </cell>
          <cell r="F32">
            <v>91</v>
          </cell>
          <cell r="G32">
            <v>50</v>
          </cell>
          <cell r="H32">
            <v>14.4</v>
          </cell>
          <cell r="J32">
            <v>30.240000000000002</v>
          </cell>
          <cell r="K32">
            <v>0.2</v>
          </cell>
        </row>
        <row r="33">
          <cell r="B33">
            <v>12.816666666666668</v>
          </cell>
          <cell r="C33">
            <v>20.6</v>
          </cell>
          <cell r="D33">
            <v>6.4</v>
          </cell>
          <cell r="E33">
            <v>71.791666666666671</v>
          </cell>
          <cell r="F33">
            <v>97</v>
          </cell>
          <cell r="G33">
            <v>42</v>
          </cell>
          <cell r="H33">
            <v>11.879999999999999</v>
          </cell>
          <cell r="J33">
            <v>20.88</v>
          </cell>
          <cell r="K33">
            <v>0</v>
          </cell>
        </row>
        <row r="34">
          <cell r="B34">
            <v>16.395833333333336</v>
          </cell>
          <cell r="C34">
            <v>24.9</v>
          </cell>
          <cell r="D34">
            <v>9.6</v>
          </cell>
          <cell r="E34">
            <v>69.166666666666671</v>
          </cell>
          <cell r="F34">
            <v>95</v>
          </cell>
          <cell r="G34">
            <v>36</v>
          </cell>
          <cell r="H34">
            <v>12.6</v>
          </cell>
          <cell r="J34">
            <v>24.12</v>
          </cell>
          <cell r="K34">
            <v>0</v>
          </cell>
        </row>
        <row r="35">
          <cell r="B35">
            <v>18.108333333333331</v>
          </cell>
          <cell r="C35">
            <v>25.6</v>
          </cell>
          <cell r="D35">
            <v>12.4</v>
          </cell>
          <cell r="E35">
            <v>66.166666666666671</v>
          </cell>
          <cell r="F35">
            <v>87</v>
          </cell>
          <cell r="G35">
            <v>41</v>
          </cell>
          <cell r="H35">
            <v>19.8</v>
          </cell>
          <cell r="J35">
            <v>32.4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29.020833333333329</v>
          </cell>
          <cell r="C5">
            <v>36.200000000000003</v>
          </cell>
          <cell r="D5">
            <v>22.3</v>
          </cell>
          <cell r="E5">
            <v>60.083333333333336</v>
          </cell>
          <cell r="F5">
            <v>86</v>
          </cell>
          <cell r="G5">
            <v>39</v>
          </cell>
          <cell r="H5">
            <v>24.12</v>
          </cell>
          <cell r="J5">
            <v>40.32</v>
          </cell>
          <cell r="K5">
            <v>0</v>
          </cell>
        </row>
        <row r="6">
          <cell r="B6">
            <v>28.425000000000001</v>
          </cell>
          <cell r="C6">
            <v>36.5</v>
          </cell>
          <cell r="D6">
            <v>22.7</v>
          </cell>
          <cell r="E6">
            <v>64.791666666666671</v>
          </cell>
          <cell r="F6">
            <v>93</v>
          </cell>
          <cell r="G6">
            <v>34</v>
          </cell>
          <cell r="H6">
            <v>25.92</v>
          </cell>
          <cell r="J6">
            <v>45</v>
          </cell>
          <cell r="K6">
            <v>0</v>
          </cell>
        </row>
        <row r="7">
          <cell r="B7">
            <v>28.087499999999995</v>
          </cell>
          <cell r="C7">
            <v>36.700000000000003</v>
          </cell>
          <cell r="D7">
            <v>20.7</v>
          </cell>
          <cell r="E7">
            <v>61.708333333333336</v>
          </cell>
          <cell r="F7">
            <v>94</v>
          </cell>
          <cell r="G7">
            <v>30</v>
          </cell>
          <cell r="H7">
            <v>22.68</v>
          </cell>
          <cell r="J7">
            <v>40.32</v>
          </cell>
          <cell r="K7">
            <v>0</v>
          </cell>
        </row>
        <row r="8">
          <cell r="B8">
            <v>27.854166666666661</v>
          </cell>
          <cell r="C8">
            <v>35.9</v>
          </cell>
          <cell r="D8">
            <v>21.9</v>
          </cell>
          <cell r="E8">
            <v>58.583333333333336</v>
          </cell>
          <cell r="F8">
            <v>87</v>
          </cell>
          <cell r="G8">
            <v>29</v>
          </cell>
          <cell r="H8">
            <v>14.04</v>
          </cell>
          <cell r="J8">
            <v>36.36</v>
          </cell>
          <cell r="K8">
            <v>0</v>
          </cell>
        </row>
        <row r="9">
          <cell r="B9">
            <v>28.129166666666674</v>
          </cell>
          <cell r="C9">
            <v>35.299999999999997</v>
          </cell>
          <cell r="D9">
            <v>20.3</v>
          </cell>
          <cell r="E9">
            <v>51.375</v>
          </cell>
          <cell r="F9">
            <v>88</v>
          </cell>
          <cell r="G9">
            <v>28</v>
          </cell>
          <cell r="H9">
            <v>20.16</v>
          </cell>
          <cell r="J9">
            <v>40.680000000000007</v>
          </cell>
          <cell r="K9">
            <v>0</v>
          </cell>
        </row>
        <row r="10">
          <cell r="B10">
            <v>27.404166666666665</v>
          </cell>
          <cell r="C10">
            <v>34.4</v>
          </cell>
          <cell r="D10">
            <v>22.1</v>
          </cell>
          <cell r="E10">
            <v>50.583333333333336</v>
          </cell>
          <cell r="F10">
            <v>66</v>
          </cell>
          <cell r="G10">
            <v>31</v>
          </cell>
          <cell r="H10">
            <v>18.720000000000002</v>
          </cell>
          <cell r="J10">
            <v>38.159999999999997</v>
          </cell>
          <cell r="K10">
            <v>0</v>
          </cell>
        </row>
        <row r="11">
          <cell r="B11">
            <v>27.875</v>
          </cell>
          <cell r="C11">
            <v>35.299999999999997</v>
          </cell>
          <cell r="D11">
            <v>22.5</v>
          </cell>
          <cell r="E11">
            <v>55.25</v>
          </cell>
          <cell r="F11">
            <v>73</v>
          </cell>
          <cell r="G11">
            <v>32</v>
          </cell>
          <cell r="H11">
            <v>19.440000000000001</v>
          </cell>
          <cell r="J11">
            <v>37.080000000000005</v>
          </cell>
          <cell r="K11">
            <v>0</v>
          </cell>
        </row>
        <row r="12">
          <cell r="B12">
            <v>28.141666666666669</v>
          </cell>
          <cell r="C12">
            <v>35.200000000000003</v>
          </cell>
          <cell r="D12">
            <v>22.5</v>
          </cell>
          <cell r="E12">
            <v>59.041666666666664</v>
          </cell>
          <cell r="F12">
            <v>81</v>
          </cell>
          <cell r="G12">
            <v>35</v>
          </cell>
          <cell r="H12">
            <v>25.56</v>
          </cell>
          <cell r="J12">
            <v>44.64</v>
          </cell>
          <cell r="K12">
            <v>0</v>
          </cell>
        </row>
        <row r="13">
          <cell r="B13">
            <v>27.875</v>
          </cell>
          <cell r="C13">
            <v>36.4</v>
          </cell>
          <cell r="D13">
            <v>20.399999999999999</v>
          </cell>
          <cell r="E13">
            <v>57.375</v>
          </cell>
          <cell r="F13">
            <v>90</v>
          </cell>
          <cell r="G13">
            <v>29</v>
          </cell>
          <cell r="H13">
            <v>14.04</v>
          </cell>
          <cell r="J13">
            <v>31.680000000000003</v>
          </cell>
          <cell r="K13">
            <v>0</v>
          </cell>
        </row>
        <row r="14">
          <cell r="B14">
            <v>27.454166666666666</v>
          </cell>
          <cell r="C14">
            <v>34.5</v>
          </cell>
          <cell r="D14">
            <v>21.4</v>
          </cell>
          <cell r="E14">
            <v>55.666666666666664</v>
          </cell>
          <cell r="F14">
            <v>85</v>
          </cell>
          <cell r="G14">
            <v>32</v>
          </cell>
          <cell r="H14">
            <v>16.2</v>
          </cell>
          <cell r="J14">
            <v>38.519999999999996</v>
          </cell>
          <cell r="K14">
            <v>0</v>
          </cell>
        </row>
        <row r="15">
          <cell r="B15">
            <v>27.108333333333334</v>
          </cell>
          <cell r="C15">
            <v>34.9</v>
          </cell>
          <cell r="D15">
            <v>18.8</v>
          </cell>
          <cell r="E15">
            <v>53.875</v>
          </cell>
          <cell r="F15">
            <v>89</v>
          </cell>
          <cell r="G15">
            <v>26</v>
          </cell>
          <cell r="H15">
            <v>15.840000000000002</v>
          </cell>
          <cell r="J15">
            <v>36.72</v>
          </cell>
          <cell r="K15">
            <v>0</v>
          </cell>
        </row>
        <row r="16">
          <cell r="B16">
            <v>26.862499999999997</v>
          </cell>
          <cell r="C16">
            <v>35</v>
          </cell>
          <cell r="D16">
            <v>19</v>
          </cell>
          <cell r="E16">
            <v>53.25</v>
          </cell>
          <cell r="F16">
            <v>86</v>
          </cell>
          <cell r="G16">
            <v>28</v>
          </cell>
          <cell r="H16">
            <v>19.440000000000001</v>
          </cell>
          <cell r="J16">
            <v>36.72</v>
          </cell>
          <cell r="K16">
            <v>0</v>
          </cell>
        </row>
        <row r="17">
          <cell r="B17">
            <v>24.954166666666666</v>
          </cell>
          <cell r="C17">
            <v>33.200000000000003</v>
          </cell>
          <cell r="D17">
            <v>18.899999999999999</v>
          </cell>
          <cell r="E17">
            <v>68.25</v>
          </cell>
          <cell r="F17">
            <v>91</v>
          </cell>
          <cell r="G17">
            <v>43</v>
          </cell>
          <cell r="H17">
            <v>16.920000000000002</v>
          </cell>
          <cell r="J17">
            <v>33.840000000000003</v>
          </cell>
          <cell r="K17">
            <v>0</v>
          </cell>
        </row>
        <row r="18">
          <cell r="B18">
            <v>19.462499999999999</v>
          </cell>
          <cell r="C18">
            <v>25.4</v>
          </cell>
          <cell r="D18">
            <v>16.5</v>
          </cell>
          <cell r="E18">
            <v>77.625</v>
          </cell>
          <cell r="F18">
            <v>91</v>
          </cell>
          <cell r="G18">
            <v>52</v>
          </cell>
          <cell r="H18">
            <v>19.079999999999998</v>
          </cell>
          <cell r="J18">
            <v>34.92</v>
          </cell>
          <cell r="K18">
            <v>0</v>
          </cell>
        </row>
        <row r="19">
          <cell r="B19">
            <v>18.895833333333332</v>
          </cell>
          <cell r="C19">
            <v>25.7</v>
          </cell>
          <cell r="D19">
            <v>15.5</v>
          </cell>
          <cell r="E19">
            <v>78.791666666666671</v>
          </cell>
          <cell r="F19">
            <v>92</v>
          </cell>
          <cell r="G19">
            <v>54</v>
          </cell>
          <cell r="H19">
            <v>12.96</v>
          </cell>
          <cell r="J19">
            <v>25.56</v>
          </cell>
          <cell r="K19">
            <v>0</v>
          </cell>
        </row>
        <row r="20">
          <cell r="B20">
            <v>22.729166666666668</v>
          </cell>
          <cell r="C20">
            <v>33.4</v>
          </cell>
          <cell r="D20">
            <v>14.9</v>
          </cell>
          <cell r="E20">
            <v>74.25</v>
          </cell>
          <cell r="F20">
            <v>100</v>
          </cell>
          <cell r="G20">
            <v>32</v>
          </cell>
          <cell r="H20">
            <v>22.32</v>
          </cell>
          <cell r="J20">
            <v>36.72</v>
          </cell>
          <cell r="K20">
            <v>0</v>
          </cell>
        </row>
        <row r="21">
          <cell r="B21">
            <v>27.55416666666666</v>
          </cell>
          <cell r="C21">
            <v>34.9</v>
          </cell>
          <cell r="D21">
            <v>21.2</v>
          </cell>
          <cell r="E21">
            <v>56.083333333333336</v>
          </cell>
          <cell r="F21">
            <v>81</v>
          </cell>
          <cell r="G21">
            <v>36</v>
          </cell>
          <cell r="H21">
            <v>19.440000000000001</v>
          </cell>
          <cell r="J21">
            <v>52.2</v>
          </cell>
          <cell r="K21">
            <v>0</v>
          </cell>
        </row>
        <row r="22">
          <cell r="B22">
            <v>24.308333333333326</v>
          </cell>
          <cell r="C22">
            <v>30.1</v>
          </cell>
          <cell r="D22">
            <v>20.6</v>
          </cell>
          <cell r="E22">
            <v>74.708333333333329</v>
          </cell>
          <cell r="F22">
            <v>97</v>
          </cell>
          <cell r="G22">
            <v>53</v>
          </cell>
          <cell r="H22">
            <v>11.879999999999999</v>
          </cell>
          <cell r="J22">
            <v>26.28</v>
          </cell>
          <cell r="K22">
            <v>0</v>
          </cell>
        </row>
        <row r="23">
          <cell r="B23">
            <v>17.05</v>
          </cell>
          <cell r="C23">
            <v>23.8</v>
          </cell>
          <cell r="D23">
            <v>14.8</v>
          </cell>
          <cell r="E23">
            <v>91.375</v>
          </cell>
          <cell r="F23">
            <v>100</v>
          </cell>
          <cell r="G23">
            <v>74</v>
          </cell>
          <cell r="H23">
            <v>14.4</v>
          </cell>
          <cell r="J23">
            <v>31.680000000000003</v>
          </cell>
          <cell r="K23">
            <v>6</v>
          </cell>
        </row>
        <row r="24">
          <cell r="B24">
            <v>17.470833333333331</v>
          </cell>
          <cell r="C24">
            <v>26.3</v>
          </cell>
          <cell r="D24">
            <v>12.3</v>
          </cell>
          <cell r="E24">
            <v>79.958333333333329</v>
          </cell>
          <cell r="F24">
            <v>100</v>
          </cell>
          <cell r="G24">
            <v>51</v>
          </cell>
          <cell r="H24">
            <v>9.3600000000000012</v>
          </cell>
          <cell r="J24">
            <v>21.6</v>
          </cell>
          <cell r="K24">
            <v>0</v>
          </cell>
        </row>
        <row r="25">
          <cell r="B25">
            <v>23.987500000000001</v>
          </cell>
          <cell r="C25">
            <v>33.299999999999997</v>
          </cell>
          <cell r="D25">
            <v>16.600000000000001</v>
          </cell>
          <cell r="E25">
            <v>67.25</v>
          </cell>
          <cell r="F25">
            <v>95</v>
          </cell>
          <cell r="G25">
            <v>34</v>
          </cell>
          <cell r="H25">
            <v>19.440000000000001</v>
          </cell>
          <cell r="J25">
            <v>39.96</v>
          </cell>
          <cell r="K25">
            <v>0</v>
          </cell>
        </row>
        <row r="26">
          <cell r="B26">
            <v>26.020833333333332</v>
          </cell>
          <cell r="C26">
            <v>34.799999999999997</v>
          </cell>
          <cell r="D26">
            <v>17.5</v>
          </cell>
          <cell r="E26">
            <v>61.75</v>
          </cell>
          <cell r="F26">
            <v>99</v>
          </cell>
          <cell r="G26">
            <v>33</v>
          </cell>
          <cell r="H26">
            <v>20.52</v>
          </cell>
          <cell r="J26">
            <v>38.519999999999996</v>
          </cell>
          <cell r="K26">
            <v>0</v>
          </cell>
        </row>
        <row r="27">
          <cell r="B27">
            <v>27.61666666666666</v>
          </cell>
          <cell r="C27">
            <v>35.1</v>
          </cell>
          <cell r="D27">
            <v>22.6</v>
          </cell>
          <cell r="E27">
            <v>50.666666666666664</v>
          </cell>
          <cell r="F27">
            <v>63</v>
          </cell>
          <cell r="G27">
            <v>32</v>
          </cell>
          <cell r="H27">
            <v>21.240000000000002</v>
          </cell>
          <cell r="J27">
            <v>48.24</v>
          </cell>
          <cell r="K27">
            <v>0</v>
          </cell>
        </row>
        <row r="28">
          <cell r="B28">
            <v>20.495833333333337</v>
          </cell>
          <cell r="C28">
            <v>27.6</v>
          </cell>
          <cell r="D28">
            <v>17.2</v>
          </cell>
          <cell r="E28">
            <v>87.416666666666671</v>
          </cell>
          <cell r="F28">
            <v>100</v>
          </cell>
          <cell r="G28">
            <v>52</v>
          </cell>
          <cell r="H28">
            <v>15.48</v>
          </cell>
          <cell r="J28">
            <v>33.480000000000004</v>
          </cell>
          <cell r="K28">
            <v>23.599999999999998</v>
          </cell>
        </row>
        <row r="29">
          <cell r="B29">
            <v>14.6625</v>
          </cell>
          <cell r="C29">
            <v>17.600000000000001</v>
          </cell>
          <cell r="D29">
            <v>12.6</v>
          </cell>
          <cell r="E29">
            <v>87.291666666666671</v>
          </cell>
          <cell r="F29">
            <v>100</v>
          </cell>
          <cell r="G29">
            <v>66</v>
          </cell>
          <cell r="H29">
            <v>13.68</v>
          </cell>
          <cell r="J29">
            <v>29.880000000000003</v>
          </cell>
          <cell r="K29">
            <v>0.2</v>
          </cell>
        </row>
        <row r="30">
          <cell r="B30">
            <v>12.308333333333332</v>
          </cell>
          <cell r="C30">
            <v>13.6</v>
          </cell>
          <cell r="D30">
            <v>11.2</v>
          </cell>
          <cell r="E30">
            <v>98.416666666666671</v>
          </cell>
          <cell r="F30">
            <v>100</v>
          </cell>
          <cell r="G30">
            <v>90</v>
          </cell>
          <cell r="H30">
            <v>10.44</v>
          </cell>
          <cell r="J30">
            <v>25.2</v>
          </cell>
          <cell r="K30">
            <v>13.200000000000001</v>
          </cell>
        </row>
        <row r="31">
          <cell r="B31">
            <v>13.487499999999999</v>
          </cell>
          <cell r="C31">
            <v>14.4</v>
          </cell>
          <cell r="D31">
            <v>11.9</v>
          </cell>
          <cell r="E31">
            <v>99.541666666666671</v>
          </cell>
          <cell r="F31">
            <v>100</v>
          </cell>
          <cell r="G31">
            <v>94</v>
          </cell>
          <cell r="H31">
            <v>16.2</v>
          </cell>
          <cell r="J31">
            <v>29.880000000000003</v>
          </cell>
          <cell r="K31">
            <v>1.8</v>
          </cell>
        </row>
        <row r="32">
          <cell r="B32">
            <v>11.966666666666667</v>
          </cell>
          <cell r="C32">
            <v>17.100000000000001</v>
          </cell>
          <cell r="D32">
            <v>8.6999999999999993</v>
          </cell>
          <cell r="E32">
            <v>83.5</v>
          </cell>
          <cell r="F32">
            <v>100</v>
          </cell>
          <cell r="G32">
            <v>52</v>
          </cell>
          <cell r="H32">
            <v>14.4</v>
          </cell>
          <cell r="J32">
            <v>30.6</v>
          </cell>
          <cell r="K32">
            <v>0.2</v>
          </cell>
        </row>
        <row r="33">
          <cell r="B33">
            <v>11.087499999999999</v>
          </cell>
          <cell r="C33">
            <v>21.1</v>
          </cell>
          <cell r="D33">
            <v>4.0999999999999996</v>
          </cell>
          <cell r="E33">
            <v>81.208333333333329</v>
          </cell>
          <cell r="F33">
            <v>100</v>
          </cell>
          <cell r="G33">
            <v>38</v>
          </cell>
          <cell r="H33">
            <v>7.5600000000000005</v>
          </cell>
          <cell r="J33">
            <v>21.240000000000002</v>
          </cell>
          <cell r="K33">
            <v>0.2</v>
          </cell>
        </row>
        <row r="34">
          <cell r="B34">
            <v>15.991666666666665</v>
          </cell>
          <cell r="C34">
            <v>25.3</v>
          </cell>
          <cell r="D34">
            <v>9.1999999999999993</v>
          </cell>
          <cell r="E34">
            <v>72.75</v>
          </cell>
          <cell r="F34">
            <v>100</v>
          </cell>
          <cell r="G34">
            <v>35</v>
          </cell>
          <cell r="H34">
            <v>11.520000000000001</v>
          </cell>
          <cell r="J34">
            <v>25.92</v>
          </cell>
          <cell r="K34">
            <v>0</v>
          </cell>
        </row>
        <row r="35">
          <cell r="B35">
            <v>17.987500000000001</v>
          </cell>
          <cell r="C35">
            <v>25.6</v>
          </cell>
          <cell r="D35">
            <v>13.1</v>
          </cell>
          <cell r="E35">
            <v>66.333333333333329</v>
          </cell>
          <cell r="F35">
            <v>88</v>
          </cell>
          <cell r="G35">
            <v>40</v>
          </cell>
          <cell r="H35">
            <v>18.720000000000002</v>
          </cell>
          <cell r="J35">
            <v>40.32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27.734782608695657</v>
          </cell>
          <cell r="C5">
            <v>35.9</v>
          </cell>
          <cell r="D5">
            <v>20</v>
          </cell>
          <cell r="E5">
            <v>59.565217391304351</v>
          </cell>
          <cell r="F5">
            <v>91</v>
          </cell>
          <cell r="G5">
            <v>28</v>
          </cell>
          <cell r="H5">
            <v>12.96</v>
          </cell>
          <cell r="J5">
            <v>29.52</v>
          </cell>
        </row>
        <row r="6">
          <cell r="B6">
            <v>27.133333333333329</v>
          </cell>
          <cell r="C6">
            <v>36</v>
          </cell>
          <cell r="D6">
            <v>19.2</v>
          </cell>
          <cell r="E6">
            <v>59.916666666666664</v>
          </cell>
          <cell r="F6">
            <v>89</v>
          </cell>
          <cell r="G6">
            <v>27</v>
          </cell>
          <cell r="H6">
            <v>16.2</v>
          </cell>
          <cell r="J6">
            <v>28.08</v>
          </cell>
          <cell r="K6" t="str">
            <v>*</v>
          </cell>
        </row>
        <row r="7">
          <cell r="B7">
            <v>27.712499999999995</v>
          </cell>
          <cell r="C7">
            <v>34.9</v>
          </cell>
          <cell r="D7">
            <v>21.8</v>
          </cell>
          <cell r="E7">
            <v>58.875</v>
          </cell>
          <cell r="F7">
            <v>86</v>
          </cell>
          <cell r="G7">
            <v>27</v>
          </cell>
          <cell r="H7">
            <v>12.96</v>
          </cell>
          <cell r="J7">
            <v>27.720000000000002</v>
          </cell>
          <cell r="K7" t="str">
            <v>*</v>
          </cell>
        </row>
        <row r="8">
          <cell r="B8">
            <v>26.304166666666664</v>
          </cell>
          <cell r="C8">
            <v>35.1</v>
          </cell>
          <cell r="D8">
            <v>18.7</v>
          </cell>
          <cell r="E8">
            <v>59.708333333333336</v>
          </cell>
          <cell r="F8">
            <v>90</v>
          </cell>
          <cell r="G8">
            <v>27</v>
          </cell>
          <cell r="H8">
            <v>14.76</v>
          </cell>
          <cell r="J8">
            <v>29.52</v>
          </cell>
          <cell r="K8" t="str">
            <v>*</v>
          </cell>
        </row>
        <row r="9">
          <cell r="B9">
            <v>26.295652173913041</v>
          </cell>
          <cell r="C9">
            <v>34</v>
          </cell>
          <cell r="D9">
            <v>18.100000000000001</v>
          </cell>
          <cell r="E9">
            <v>56.304347826086953</v>
          </cell>
          <cell r="F9">
            <v>84</v>
          </cell>
          <cell r="G9">
            <v>27</v>
          </cell>
          <cell r="H9">
            <v>20.16</v>
          </cell>
          <cell r="J9">
            <v>39.96</v>
          </cell>
          <cell r="K9" t="str">
            <v>*</v>
          </cell>
        </row>
        <row r="10">
          <cell r="B10">
            <v>25.521739130434781</v>
          </cell>
          <cell r="C10">
            <v>34</v>
          </cell>
          <cell r="D10">
            <v>17.399999999999999</v>
          </cell>
          <cell r="E10">
            <v>62.565217391304351</v>
          </cell>
          <cell r="F10">
            <v>91</v>
          </cell>
          <cell r="G10">
            <v>33</v>
          </cell>
          <cell r="H10">
            <v>16.920000000000002</v>
          </cell>
          <cell r="J10">
            <v>37.440000000000005</v>
          </cell>
          <cell r="K10" t="str">
            <v>*</v>
          </cell>
        </row>
        <row r="11">
          <cell r="B11">
            <v>26.566666666666666</v>
          </cell>
          <cell r="C11">
            <v>34.1</v>
          </cell>
          <cell r="D11">
            <v>19.399999999999999</v>
          </cell>
          <cell r="E11">
            <v>63.583333333333336</v>
          </cell>
          <cell r="F11">
            <v>91</v>
          </cell>
          <cell r="G11">
            <v>33</v>
          </cell>
          <cell r="H11">
            <v>16.2</v>
          </cell>
          <cell r="J11">
            <v>30.96</v>
          </cell>
          <cell r="K11" t="str">
            <v>*</v>
          </cell>
        </row>
        <row r="12">
          <cell r="B12">
            <v>26.987500000000001</v>
          </cell>
          <cell r="C12">
            <v>34.1</v>
          </cell>
          <cell r="D12">
            <v>20.2</v>
          </cell>
          <cell r="E12">
            <v>59.375</v>
          </cell>
          <cell r="F12">
            <v>88</v>
          </cell>
          <cell r="G12">
            <v>30</v>
          </cell>
          <cell r="H12">
            <v>12.96</v>
          </cell>
          <cell r="J12">
            <v>27.720000000000002</v>
          </cell>
          <cell r="K12" t="str">
            <v>*</v>
          </cell>
        </row>
        <row r="13">
          <cell r="B13">
            <v>26.391666666666669</v>
          </cell>
          <cell r="C13">
            <v>34.299999999999997</v>
          </cell>
          <cell r="D13">
            <v>19.2</v>
          </cell>
          <cell r="E13">
            <v>59.208333333333336</v>
          </cell>
          <cell r="F13">
            <v>89</v>
          </cell>
          <cell r="G13">
            <v>26</v>
          </cell>
          <cell r="H13">
            <v>12.96</v>
          </cell>
          <cell r="J13">
            <v>28.08</v>
          </cell>
          <cell r="K13" t="str">
            <v>*</v>
          </cell>
        </row>
        <row r="14">
          <cell r="B14">
            <v>25.295833333333334</v>
          </cell>
          <cell r="C14">
            <v>33.5</v>
          </cell>
          <cell r="D14">
            <v>18</v>
          </cell>
          <cell r="E14">
            <v>61.833333333333336</v>
          </cell>
          <cell r="F14">
            <v>91</v>
          </cell>
          <cell r="G14">
            <v>27</v>
          </cell>
          <cell r="H14">
            <v>16.920000000000002</v>
          </cell>
          <cell r="J14">
            <v>34.200000000000003</v>
          </cell>
          <cell r="K14" t="str">
            <v>*</v>
          </cell>
        </row>
        <row r="15">
          <cell r="B15">
            <v>24.287499999999998</v>
          </cell>
          <cell r="C15">
            <v>33.6</v>
          </cell>
          <cell r="D15">
            <v>17</v>
          </cell>
          <cell r="E15">
            <v>63.083333333333336</v>
          </cell>
          <cell r="F15">
            <v>91</v>
          </cell>
          <cell r="G15">
            <v>26</v>
          </cell>
          <cell r="H15">
            <v>9</v>
          </cell>
          <cell r="J15">
            <v>21.6</v>
          </cell>
          <cell r="K15" t="str">
            <v>*</v>
          </cell>
        </row>
        <row r="16">
          <cell r="B16">
            <v>24.739130434782613</v>
          </cell>
          <cell r="C16">
            <v>34</v>
          </cell>
          <cell r="D16">
            <v>16.5</v>
          </cell>
          <cell r="E16">
            <v>59.913043478260867</v>
          </cell>
          <cell r="F16">
            <v>91</v>
          </cell>
          <cell r="G16">
            <v>25</v>
          </cell>
          <cell r="H16">
            <v>11.16</v>
          </cell>
          <cell r="J16">
            <v>24.48</v>
          </cell>
          <cell r="K16" t="str">
            <v>*</v>
          </cell>
        </row>
        <row r="17">
          <cell r="B17">
            <v>24.474999999999998</v>
          </cell>
          <cell r="C17">
            <v>34.700000000000003</v>
          </cell>
          <cell r="D17">
            <v>15.5</v>
          </cell>
          <cell r="E17">
            <v>56.416666666666664</v>
          </cell>
          <cell r="F17">
            <v>90</v>
          </cell>
          <cell r="G17">
            <v>23</v>
          </cell>
          <cell r="H17">
            <v>12.6</v>
          </cell>
          <cell r="J17">
            <v>32.4</v>
          </cell>
          <cell r="K17" t="str">
            <v>*</v>
          </cell>
        </row>
        <row r="18">
          <cell r="B18">
            <v>22.116666666666674</v>
          </cell>
          <cell r="C18">
            <v>27.1</v>
          </cell>
          <cell r="D18">
            <v>18.399999999999999</v>
          </cell>
          <cell r="E18">
            <v>75.541666666666671</v>
          </cell>
          <cell r="F18">
            <v>89</v>
          </cell>
          <cell r="G18">
            <v>56</v>
          </cell>
          <cell r="H18">
            <v>17.64</v>
          </cell>
          <cell r="J18">
            <v>30.96</v>
          </cell>
          <cell r="K18" t="str">
            <v>*</v>
          </cell>
        </row>
        <row r="19">
          <cell r="B19">
            <v>22.395833333333329</v>
          </cell>
          <cell r="C19">
            <v>30.6</v>
          </cell>
          <cell r="D19">
            <v>16</v>
          </cell>
          <cell r="E19">
            <v>73.458333333333329</v>
          </cell>
          <cell r="F19">
            <v>94</v>
          </cell>
          <cell r="G19">
            <v>43</v>
          </cell>
          <cell r="H19">
            <v>10.44</v>
          </cell>
          <cell r="J19">
            <v>20.16</v>
          </cell>
          <cell r="K19" t="str">
            <v>*</v>
          </cell>
        </row>
        <row r="20">
          <cell r="B20">
            <v>24.591666666666669</v>
          </cell>
          <cell r="C20">
            <v>35.1</v>
          </cell>
          <cell r="D20">
            <v>16.2</v>
          </cell>
          <cell r="E20">
            <v>63.583333333333336</v>
          </cell>
          <cell r="F20">
            <v>93</v>
          </cell>
          <cell r="G20">
            <v>23</v>
          </cell>
          <cell r="H20">
            <v>14.76</v>
          </cell>
          <cell r="J20">
            <v>27.36</v>
          </cell>
          <cell r="K20" t="str">
            <v>*</v>
          </cell>
        </row>
        <row r="21">
          <cell r="B21">
            <v>26.675000000000001</v>
          </cell>
          <cell r="C21">
            <v>34.700000000000003</v>
          </cell>
          <cell r="D21">
            <v>20</v>
          </cell>
          <cell r="E21">
            <v>46.583333333333336</v>
          </cell>
          <cell r="F21">
            <v>76</v>
          </cell>
          <cell r="G21">
            <v>24</v>
          </cell>
          <cell r="H21">
            <v>16.2</v>
          </cell>
          <cell r="J21">
            <v>34.92</v>
          </cell>
          <cell r="K21" t="str">
            <v>*</v>
          </cell>
        </row>
        <row r="22">
          <cell r="B22">
            <v>25.445833333333329</v>
          </cell>
          <cell r="C22">
            <v>34.1</v>
          </cell>
          <cell r="D22">
            <v>16.8</v>
          </cell>
          <cell r="E22">
            <v>52.375</v>
          </cell>
          <cell r="F22">
            <v>85</v>
          </cell>
          <cell r="G22">
            <v>26</v>
          </cell>
          <cell r="H22">
            <v>16.559999999999999</v>
          </cell>
          <cell r="J22">
            <v>27.36</v>
          </cell>
          <cell r="K22" t="str">
            <v>*</v>
          </cell>
        </row>
        <row r="23">
          <cell r="B23">
            <v>24.156521739130429</v>
          </cell>
          <cell r="C23">
            <v>32.700000000000003</v>
          </cell>
          <cell r="D23">
            <v>17.7</v>
          </cell>
          <cell r="E23">
            <v>65.304347826086953</v>
          </cell>
          <cell r="F23">
            <v>88</v>
          </cell>
          <cell r="G23">
            <v>31</v>
          </cell>
          <cell r="H23">
            <v>11.879999999999999</v>
          </cell>
          <cell r="J23">
            <v>28.8</v>
          </cell>
          <cell r="K23" t="str">
            <v>*</v>
          </cell>
        </row>
        <row r="24">
          <cell r="B24">
            <v>21.691666666666666</v>
          </cell>
          <cell r="C24">
            <v>27.7</v>
          </cell>
          <cell r="D24">
            <v>17.899999999999999</v>
          </cell>
          <cell r="E24">
            <v>78.458333333333329</v>
          </cell>
          <cell r="F24">
            <v>89</v>
          </cell>
          <cell r="G24">
            <v>54</v>
          </cell>
          <cell r="H24">
            <v>15.840000000000002</v>
          </cell>
          <cell r="J24">
            <v>25.56</v>
          </cell>
          <cell r="K24" t="str">
            <v>*</v>
          </cell>
        </row>
        <row r="25">
          <cell r="B25">
            <v>23.904166666666665</v>
          </cell>
          <cell r="C25">
            <v>33.5</v>
          </cell>
          <cell r="D25">
            <v>16.100000000000001</v>
          </cell>
          <cell r="E25">
            <v>68.041666666666671</v>
          </cell>
          <cell r="F25">
            <v>94</v>
          </cell>
          <cell r="G25">
            <v>31</v>
          </cell>
          <cell r="H25">
            <v>15.120000000000001</v>
          </cell>
          <cell r="J25">
            <v>29.880000000000003</v>
          </cell>
          <cell r="K25" t="str">
            <v>*</v>
          </cell>
        </row>
        <row r="26">
          <cell r="B26">
            <v>25.045833333333338</v>
          </cell>
          <cell r="C26">
            <v>33.1</v>
          </cell>
          <cell r="D26">
            <v>17.8</v>
          </cell>
          <cell r="E26">
            <v>58.708333333333336</v>
          </cell>
          <cell r="F26">
            <v>92</v>
          </cell>
          <cell r="G26">
            <v>29</v>
          </cell>
          <cell r="H26">
            <v>14.76</v>
          </cell>
          <cell r="J26">
            <v>29.880000000000003</v>
          </cell>
          <cell r="K26" t="str">
            <v>*</v>
          </cell>
        </row>
        <row r="27">
          <cell r="B27">
            <v>25.529166666666669</v>
          </cell>
          <cell r="C27">
            <v>33.9</v>
          </cell>
          <cell r="D27">
            <v>18.899999999999999</v>
          </cell>
          <cell r="E27">
            <v>54.875</v>
          </cell>
          <cell r="F27">
            <v>80</v>
          </cell>
          <cell r="G27">
            <v>25</v>
          </cell>
          <cell r="H27">
            <v>15.840000000000002</v>
          </cell>
          <cell r="J27">
            <v>33.840000000000003</v>
          </cell>
          <cell r="K27" t="str">
            <v>*</v>
          </cell>
        </row>
        <row r="28">
          <cell r="B28">
            <v>23.425000000000001</v>
          </cell>
          <cell r="C28">
            <v>31.3</v>
          </cell>
          <cell r="D28">
            <v>18.899999999999999</v>
          </cell>
          <cell r="E28">
            <v>65.625</v>
          </cell>
          <cell r="F28">
            <v>86</v>
          </cell>
          <cell r="G28">
            <v>37</v>
          </cell>
          <cell r="H28">
            <v>24.48</v>
          </cell>
          <cell r="J28">
            <v>47.519999999999996</v>
          </cell>
          <cell r="K28" t="str">
            <v>*</v>
          </cell>
        </row>
        <row r="29">
          <cell r="B29">
            <v>19.929166666666667</v>
          </cell>
          <cell r="C29">
            <v>22</v>
          </cell>
          <cell r="D29">
            <v>17.399999999999999</v>
          </cell>
          <cell r="E29">
            <v>80.166666666666671</v>
          </cell>
          <cell r="F29">
            <v>92</v>
          </cell>
          <cell r="G29">
            <v>66</v>
          </cell>
          <cell r="H29">
            <v>16.920000000000002</v>
          </cell>
          <cell r="J29">
            <v>30.96</v>
          </cell>
          <cell r="K29" t="str">
            <v>*</v>
          </cell>
        </row>
        <row r="30">
          <cell r="B30">
            <v>18.787499999999998</v>
          </cell>
          <cell r="C30">
            <v>24.6</v>
          </cell>
          <cell r="D30">
            <v>16.5</v>
          </cell>
          <cell r="E30">
            <v>79.166666666666671</v>
          </cell>
          <cell r="F30">
            <v>88</v>
          </cell>
          <cell r="G30">
            <v>59</v>
          </cell>
          <cell r="H30">
            <v>16.2</v>
          </cell>
          <cell r="J30">
            <v>25.56</v>
          </cell>
          <cell r="K30" t="str">
            <v>*</v>
          </cell>
        </row>
        <row r="31">
          <cell r="B31">
            <v>20.612500000000001</v>
          </cell>
          <cell r="C31">
            <v>26.7</v>
          </cell>
          <cell r="D31">
            <v>18</v>
          </cell>
          <cell r="E31">
            <v>83.458333333333329</v>
          </cell>
          <cell r="F31">
            <v>94</v>
          </cell>
          <cell r="G31">
            <v>60</v>
          </cell>
          <cell r="H31">
            <v>21.6</v>
          </cell>
          <cell r="J31">
            <v>33.480000000000004</v>
          </cell>
          <cell r="K31" t="str">
            <v>*</v>
          </cell>
        </row>
        <row r="32">
          <cell r="B32">
            <v>17.274999999999999</v>
          </cell>
          <cell r="C32">
            <v>21.9</v>
          </cell>
          <cell r="D32">
            <v>14.4</v>
          </cell>
          <cell r="E32">
            <v>75.833333333333329</v>
          </cell>
          <cell r="F32">
            <v>88</v>
          </cell>
          <cell r="G32">
            <v>54</v>
          </cell>
          <cell r="H32">
            <v>19.079999999999998</v>
          </cell>
          <cell r="J32">
            <v>36</v>
          </cell>
          <cell r="K32" t="str">
            <v>*</v>
          </cell>
        </row>
        <row r="33">
          <cell r="B33">
            <v>16.633333333333333</v>
          </cell>
          <cell r="C33">
            <v>24.4</v>
          </cell>
          <cell r="D33">
            <v>11.5</v>
          </cell>
          <cell r="E33">
            <v>69.833333333333329</v>
          </cell>
          <cell r="F33">
            <v>92</v>
          </cell>
          <cell r="G33">
            <v>43</v>
          </cell>
          <cell r="H33">
            <v>12.6</v>
          </cell>
          <cell r="J33">
            <v>18.36</v>
          </cell>
          <cell r="K33" t="str">
            <v>*</v>
          </cell>
        </row>
        <row r="34">
          <cell r="B34">
            <v>17.591666666666669</v>
          </cell>
          <cell r="C34">
            <v>27.3</v>
          </cell>
          <cell r="D34">
            <v>9.4</v>
          </cell>
          <cell r="E34">
            <v>58.083333333333336</v>
          </cell>
          <cell r="F34">
            <v>90</v>
          </cell>
          <cell r="G34">
            <v>21</v>
          </cell>
          <cell r="H34">
            <v>11.520000000000001</v>
          </cell>
          <cell r="J34">
            <v>20.16</v>
          </cell>
          <cell r="K34" t="str">
            <v>*</v>
          </cell>
        </row>
        <row r="35">
          <cell r="B35">
            <v>18.43333333333333</v>
          </cell>
          <cell r="C35">
            <v>28.2</v>
          </cell>
          <cell r="D35">
            <v>9.1999999999999993</v>
          </cell>
          <cell r="E35">
            <v>58</v>
          </cell>
          <cell r="F35">
            <v>90</v>
          </cell>
          <cell r="G35">
            <v>28</v>
          </cell>
          <cell r="H35">
            <v>12.24</v>
          </cell>
          <cell r="J35">
            <v>33.119999999999997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27.412499999999998</v>
          </cell>
          <cell r="C5">
            <v>36.1</v>
          </cell>
          <cell r="D5">
            <v>21.5</v>
          </cell>
          <cell r="E5">
            <v>81.571428571428569</v>
          </cell>
          <cell r="F5">
            <v>98</v>
          </cell>
          <cell r="G5">
            <v>45</v>
          </cell>
          <cell r="H5">
            <v>14.04</v>
          </cell>
          <cell r="J5">
            <v>27.36</v>
          </cell>
          <cell r="K5">
            <v>0</v>
          </cell>
        </row>
        <row r="6">
          <cell r="B6">
            <v>26.608333333333334</v>
          </cell>
          <cell r="C6">
            <v>35.6</v>
          </cell>
          <cell r="D6">
            <v>20.2</v>
          </cell>
          <cell r="E6">
            <v>80.347826086956516</v>
          </cell>
          <cell r="F6">
            <v>99</v>
          </cell>
          <cell r="G6">
            <v>41</v>
          </cell>
          <cell r="H6">
            <v>16.2</v>
          </cell>
          <cell r="J6">
            <v>28.08</v>
          </cell>
          <cell r="K6">
            <v>0</v>
          </cell>
        </row>
        <row r="7">
          <cell r="B7">
            <v>26.916666666666668</v>
          </cell>
          <cell r="C7">
            <v>35.9</v>
          </cell>
          <cell r="D7">
            <v>20.9</v>
          </cell>
          <cell r="E7">
            <v>79.217391304347828</v>
          </cell>
          <cell r="F7">
            <v>98</v>
          </cell>
          <cell r="G7">
            <v>38</v>
          </cell>
          <cell r="H7">
            <v>11.16</v>
          </cell>
          <cell r="J7">
            <v>21.240000000000002</v>
          </cell>
          <cell r="K7">
            <v>0.2</v>
          </cell>
        </row>
        <row r="8">
          <cell r="B8">
            <v>26.637500000000003</v>
          </cell>
          <cell r="C8">
            <v>36.4</v>
          </cell>
          <cell r="D8">
            <v>19.600000000000001</v>
          </cell>
          <cell r="E8">
            <v>78.954545454545453</v>
          </cell>
          <cell r="F8">
            <v>98</v>
          </cell>
          <cell r="G8">
            <v>39</v>
          </cell>
          <cell r="H8">
            <v>9.7200000000000006</v>
          </cell>
          <cell r="J8">
            <v>19.8</v>
          </cell>
          <cell r="K8">
            <v>0</v>
          </cell>
        </row>
        <row r="9">
          <cell r="B9">
            <v>27.345833333333335</v>
          </cell>
          <cell r="C9">
            <v>37.1</v>
          </cell>
          <cell r="D9">
            <v>20.8</v>
          </cell>
          <cell r="E9">
            <v>75.5</v>
          </cell>
          <cell r="F9">
            <v>98</v>
          </cell>
          <cell r="G9">
            <v>31</v>
          </cell>
          <cell r="H9">
            <v>10.44</v>
          </cell>
          <cell r="J9">
            <v>25.92</v>
          </cell>
          <cell r="K9">
            <v>0</v>
          </cell>
        </row>
        <row r="10">
          <cell r="B10">
            <v>25.479166666666668</v>
          </cell>
          <cell r="C10">
            <v>35.4</v>
          </cell>
          <cell r="D10">
            <v>18</v>
          </cell>
          <cell r="E10">
            <v>78.181818181818187</v>
          </cell>
          <cell r="F10">
            <v>98</v>
          </cell>
          <cell r="G10">
            <v>36</v>
          </cell>
          <cell r="H10">
            <v>12.6</v>
          </cell>
          <cell r="J10">
            <v>28.44</v>
          </cell>
          <cell r="K10">
            <v>0.2</v>
          </cell>
        </row>
        <row r="11">
          <cell r="B11">
            <v>25.366666666666664</v>
          </cell>
          <cell r="C11">
            <v>35.6</v>
          </cell>
          <cell r="D11">
            <v>17.899999999999999</v>
          </cell>
          <cell r="E11">
            <v>77.5</v>
          </cell>
          <cell r="F11">
            <v>98</v>
          </cell>
          <cell r="G11">
            <v>34</v>
          </cell>
          <cell r="H11">
            <v>14.04</v>
          </cell>
          <cell r="J11">
            <v>31.319999999999997</v>
          </cell>
          <cell r="K11">
            <v>0</v>
          </cell>
        </row>
        <row r="12">
          <cell r="B12">
            <v>25.912500000000005</v>
          </cell>
          <cell r="C12">
            <v>35.700000000000003</v>
          </cell>
          <cell r="D12">
            <v>19.3</v>
          </cell>
          <cell r="E12">
            <v>77.583333333333329</v>
          </cell>
          <cell r="F12">
            <v>98</v>
          </cell>
          <cell r="G12">
            <v>39</v>
          </cell>
          <cell r="H12">
            <v>14.4</v>
          </cell>
          <cell r="J12">
            <v>34.200000000000003</v>
          </cell>
          <cell r="K12">
            <v>0</v>
          </cell>
        </row>
        <row r="13">
          <cell r="B13">
            <v>26.604166666666668</v>
          </cell>
          <cell r="C13">
            <v>36.6</v>
          </cell>
          <cell r="D13">
            <v>19.399999999999999</v>
          </cell>
          <cell r="E13">
            <v>76.583333333333329</v>
          </cell>
          <cell r="F13">
            <v>98</v>
          </cell>
          <cell r="G13">
            <v>37</v>
          </cell>
          <cell r="H13">
            <v>5.4</v>
          </cell>
          <cell r="J13">
            <v>15.120000000000001</v>
          </cell>
          <cell r="K13">
            <v>0</v>
          </cell>
        </row>
        <row r="14">
          <cell r="B14">
            <v>25.754166666666663</v>
          </cell>
          <cell r="C14">
            <v>35.4</v>
          </cell>
          <cell r="D14">
            <v>18.2</v>
          </cell>
          <cell r="E14">
            <v>74.875</v>
          </cell>
          <cell r="F14">
            <v>98</v>
          </cell>
          <cell r="G14">
            <v>34</v>
          </cell>
          <cell r="H14">
            <v>10.44</v>
          </cell>
          <cell r="J14">
            <v>24.48</v>
          </cell>
          <cell r="K14">
            <v>0</v>
          </cell>
        </row>
        <row r="15">
          <cell r="B15">
            <v>25.208333333333339</v>
          </cell>
          <cell r="C15">
            <v>35.6</v>
          </cell>
          <cell r="D15">
            <v>18.399999999999999</v>
          </cell>
          <cell r="E15">
            <v>76.956521739130437</v>
          </cell>
          <cell r="F15">
            <v>98</v>
          </cell>
          <cell r="G15">
            <v>33</v>
          </cell>
          <cell r="H15">
            <v>12.24</v>
          </cell>
          <cell r="J15">
            <v>25.2</v>
          </cell>
          <cell r="K15">
            <v>0.2</v>
          </cell>
        </row>
        <row r="16">
          <cell r="B16">
            <v>24.3</v>
          </cell>
          <cell r="C16">
            <v>35.4</v>
          </cell>
          <cell r="D16">
            <v>16.3</v>
          </cell>
          <cell r="E16">
            <v>77.590909090909093</v>
          </cell>
          <cell r="F16">
            <v>98</v>
          </cell>
          <cell r="G16">
            <v>35</v>
          </cell>
          <cell r="H16">
            <v>10.08</v>
          </cell>
          <cell r="J16">
            <v>21.240000000000002</v>
          </cell>
          <cell r="K16">
            <v>0</v>
          </cell>
        </row>
        <row r="17">
          <cell r="B17">
            <v>24.545833333333334</v>
          </cell>
          <cell r="C17">
            <v>34.700000000000003</v>
          </cell>
          <cell r="D17">
            <v>17.100000000000001</v>
          </cell>
          <cell r="E17">
            <v>80.285714285714292</v>
          </cell>
          <cell r="F17">
            <v>98</v>
          </cell>
          <cell r="G17">
            <v>43</v>
          </cell>
          <cell r="H17">
            <v>11.879999999999999</v>
          </cell>
          <cell r="J17">
            <v>23.400000000000002</v>
          </cell>
          <cell r="K17">
            <v>0.2</v>
          </cell>
        </row>
        <row r="18">
          <cell r="B18">
            <v>21.062500000000004</v>
          </cell>
          <cell r="C18">
            <v>25.3</v>
          </cell>
          <cell r="D18">
            <v>18.399999999999999</v>
          </cell>
          <cell r="E18">
            <v>82.608695652173907</v>
          </cell>
          <cell r="F18">
            <v>95</v>
          </cell>
          <cell r="G18">
            <v>69</v>
          </cell>
          <cell r="H18">
            <v>11.16</v>
          </cell>
          <cell r="J18">
            <v>24.12</v>
          </cell>
          <cell r="K18">
            <v>0</v>
          </cell>
        </row>
        <row r="19">
          <cell r="B19">
            <v>21.345833333333331</v>
          </cell>
          <cell r="C19">
            <v>29.6</v>
          </cell>
          <cell r="D19">
            <v>15.4</v>
          </cell>
          <cell r="E19">
            <v>79.75</v>
          </cell>
          <cell r="F19">
            <v>98</v>
          </cell>
          <cell r="G19">
            <v>52</v>
          </cell>
          <cell r="H19">
            <v>8.2799999999999994</v>
          </cell>
          <cell r="J19">
            <v>16.920000000000002</v>
          </cell>
          <cell r="K19">
            <v>0</v>
          </cell>
        </row>
        <row r="20">
          <cell r="B20">
            <v>22.524999999999995</v>
          </cell>
          <cell r="C20">
            <v>35.200000000000003</v>
          </cell>
          <cell r="D20">
            <v>15</v>
          </cell>
          <cell r="E20">
            <v>81.583333333333329</v>
          </cell>
          <cell r="F20">
            <v>99</v>
          </cell>
          <cell r="G20">
            <v>42</v>
          </cell>
          <cell r="H20">
            <v>10.8</v>
          </cell>
          <cell r="J20">
            <v>18.36</v>
          </cell>
          <cell r="K20">
            <v>0</v>
          </cell>
        </row>
        <row r="21">
          <cell r="B21">
            <v>25.074999999999992</v>
          </cell>
          <cell r="C21">
            <v>34.5</v>
          </cell>
          <cell r="D21">
            <v>19.600000000000001</v>
          </cell>
          <cell r="E21">
            <v>83.782608695652172</v>
          </cell>
          <cell r="F21">
            <v>98</v>
          </cell>
          <cell r="G21">
            <v>46</v>
          </cell>
          <cell r="H21">
            <v>12.96</v>
          </cell>
          <cell r="J21">
            <v>30.96</v>
          </cell>
          <cell r="K21">
            <v>0</v>
          </cell>
        </row>
        <row r="22">
          <cell r="B22">
            <v>26.270833333333329</v>
          </cell>
          <cell r="C22">
            <v>34.799999999999997</v>
          </cell>
          <cell r="D22">
            <v>21.1</v>
          </cell>
          <cell r="E22">
            <v>82.19047619047619</v>
          </cell>
          <cell r="F22">
            <v>98</v>
          </cell>
          <cell r="G22">
            <v>41</v>
          </cell>
          <cell r="H22">
            <v>12.24</v>
          </cell>
          <cell r="J22">
            <v>22.68</v>
          </cell>
          <cell r="K22">
            <v>0</v>
          </cell>
        </row>
        <row r="23">
          <cell r="B23">
            <v>21.929166666666664</v>
          </cell>
          <cell r="C23">
            <v>25.9</v>
          </cell>
          <cell r="D23">
            <v>18.8</v>
          </cell>
          <cell r="E23">
            <v>82.125</v>
          </cell>
          <cell r="F23">
            <v>97</v>
          </cell>
          <cell r="G23">
            <v>67</v>
          </cell>
          <cell r="H23">
            <v>7.2</v>
          </cell>
          <cell r="J23">
            <v>18.720000000000002</v>
          </cell>
          <cell r="K23">
            <v>0</v>
          </cell>
        </row>
        <row r="24">
          <cell r="B24">
            <v>21.716666666666665</v>
          </cell>
          <cell r="C24">
            <v>29.3</v>
          </cell>
          <cell r="D24">
            <v>18.2</v>
          </cell>
          <cell r="E24">
            <v>82.086956521739125</v>
          </cell>
          <cell r="F24">
            <v>95</v>
          </cell>
          <cell r="G24">
            <v>55</v>
          </cell>
          <cell r="H24">
            <v>10.08</v>
          </cell>
          <cell r="J24">
            <v>19.440000000000001</v>
          </cell>
          <cell r="K24">
            <v>0</v>
          </cell>
        </row>
        <row r="25">
          <cell r="B25">
            <v>23.766666666666669</v>
          </cell>
          <cell r="C25">
            <v>35.9</v>
          </cell>
          <cell r="D25">
            <v>15.5</v>
          </cell>
          <cell r="E25">
            <v>79.571428571428569</v>
          </cell>
          <cell r="F25">
            <v>99</v>
          </cell>
          <cell r="G25">
            <v>34</v>
          </cell>
          <cell r="H25">
            <v>8.64</v>
          </cell>
          <cell r="J25">
            <v>21.240000000000002</v>
          </cell>
          <cell r="K25">
            <v>0</v>
          </cell>
        </row>
        <row r="26">
          <cell r="B26">
            <v>25.908333333333335</v>
          </cell>
          <cell r="C26">
            <v>36</v>
          </cell>
          <cell r="D26">
            <v>18.399999999999999</v>
          </cell>
          <cell r="E26">
            <v>76.739130434782609</v>
          </cell>
          <cell r="F26">
            <v>98</v>
          </cell>
          <cell r="G26">
            <v>38</v>
          </cell>
          <cell r="H26">
            <v>13.32</v>
          </cell>
          <cell r="J26">
            <v>24.48</v>
          </cell>
          <cell r="K26">
            <v>0</v>
          </cell>
        </row>
        <row r="27">
          <cell r="B27">
            <v>25.495833333333337</v>
          </cell>
          <cell r="C27">
            <v>35.5</v>
          </cell>
          <cell r="D27">
            <v>18</v>
          </cell>
          <cell r="E27">
            <v>76</v>
          </cell>
          <cell r="F27">
            <v>98</v>
          </cell>
          <cell r="G27">
            <v>32</v>
          </cell>
          <cell r="H27">
            <v>19.440000000000001</v>
          </cell>
          <cell r="J27">
            <v>31.680000000000003</v>
          </cell>
          <cell r="K27">
            <v>0</v>
          </cell>
        </row>
        <row r="28">
          <cell r="B28">
            <v>22.358333333333334</v>
          </cell>
          <cell r="C28">
            <v>29.6</v>
          </cell>
          <cell r="D28">
            <v>17.899999999999999</v>
          </cell>
          <cell r="E28">
            <v>85.695652173913047</v>
          </cell>
          <cell r="F28">
            <v>98</v>
          </cell>
          <cell r="G28">
            <v>63</v>
          </cell>
          <cell r="H28">
            <v>12.6</v>
          </cell>
          <cell r="J28">
            <v>31.680000000000003</v>
          </cell>
          <cell r="K28">
            <v>0.2</v>
          </cell>
        </row>
        <row r="29">
          <cell r="B29">
            <v>19.666666666666668</v>
          </cell>
          <cell r="C29">
            <v>21.2</v>
          </cell>
          <cell r="D29">
            <v>17.399999999999999</v>
          </cell>
          <cell r="E29">
            <v>85.666666666666671</v>
          </cell>
          <cell r="F29">
            <v>95</v>
          </cell>
          <cell r="G29">
            <v>75</v>
          </cell>
          <cell r="H29">
            <v>11.879999999999999</v>
          </cell>
          <cell r="J29">
            <v>27.720000000000002</v>
          </cell>
          <cell r="K29">
            <v>0</v>
          </cell>
        </row>
        <row r="30">
          <cell r="B30">
            <v>18.279166666666665</v>
          </cell>
          <cell r="C30">
            <v>24.2</v>
          </cell>
          <cell r="D30">
            <v>15.9</v>
          </cell>
          <cell r="E30">
            <v>84.166666666666671</v>
          </cell>
          <cell r="F30">
            <v>97</v>
          </cell>
          <cell r="G30">
            <v>62</v>
          </cell>
          <cell r="H30">
            <v>11.16</v>
          </cell>
          <cell r="J30">
            <v>23.759999999999998</v>
          </cell>
          <cell r="K30">
            <v>0.2</v>
          </cell>
        </row>
        <row r="31">
          <cell r="B31">
            <v>18.650000000000002</v>
          </cell>
          <cell r="C31">
            <v>23.3</v>
          </cell>
          <cell r="D31">
            <v>15.6</v>
          </cell>
          <cell r="E31">
            <v>82.5</v>
          </cell>
          <cell r="F31">
            <v>97</v>
          </cell>
          <cell r="G31">
            <v>64</v>
          </cell>
          <cell r="H31">
            <v>11.520000000000001</v>
          </cell>
          <cell r="J31">
            <v>25.2</v>
          </cell>
          <cell r="K31">
            <v>0</v>
          </cell>
        </row>
        <row r="32">
          <cell r="B32">
            <v>17.825000000000006</v>
          </cell>
          <cell r="C32">
            <v>23.7</v>
          </cell>
          <cell r="D32">
            <v>15.1</v>
          </cell>
          <cell r="E32">
            <v>77.125</v>
          </cell>
          <cell r="F32">
            <v>94</v>
          </cell>
          <cell r="G32">
            <v>54</v>
          </cell>
          <cell r="H32">
            <v>9.3600000000000012</v>
          </cell>
          <cell r="J32">
            <v>24.840000000000003</v>
          </cell>
          <cell r="K32">
            <v>0</v>
          </cell>
        </row>
        <row r="33">
          <cell r="B33">
            <v>18.095833333333331</v>
          </cell>
          <cell r="C33">
            <v>28.1</v>
          </cell>
          <cell r="D33">
            <v>12.1</v>
          </cell>
          <cell r="E33">
            <v>74.125</v>
          </cell>
          <cell r="F33">
            <v>94</v>
          </cell>
          <cell r="G33">
            <v>43</v>
          </cell>
          <cell r="H33">
            <v>10.8</v>
          </cell>
          <cell r="J33">
            <v>23.759999999999998</v>
          </cell>
          <cell r="K33">
            <v>0</v>
          </cell>
        </row>
        <row r="34">
          <cell r="B34">
            <v>19.658333333333331</v>
          </cell>
          <cell r="C34">
            <v>31.3</v>
          </cell>
          <cell r="D34">
            <v>11.7</v>
          </cell>
          <cell r="E34">
            <v>75.625</v>
          </cell>
          <cell r="F34">
            <v>98</v>
          </cell>
          <cell r="G34">
            <v>38</v>
          </cell>
          <cell r="H34">
            <v>9</v>
          </cell>
          <cell r="J34">
            <v>19.079999999999998</v>
          </cell>
          <cell r="K34">
            <v>0</v>
          </cell>
        </row>
        <row r="35">
          <cell r="B35">
            <v>20.716666666666665</v>
          </cell>
          <cell r="C35">
            <v>32.5</v>
          </cell>
          <cell r="D35">
            <v>11.5</v>
          </cell>
          <cell r="E35">
            <v>76.666666666666671</v>
          </cell>
          <cell r="F35">
            <v>98</v>
          </cell>
          <cell r="G35">
            <v>33</v>
          </cell>
          <cell r="H35">
            <v>8.2799999999999994</v>
          </cell>
          <cell r="J35">
            <v>26.64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26.862500000000001</v>
          </cell>
          <cell r="C5">
            <v>32</v>
          </cell>
          <cell r="D5">
            <v>22.5</v>
          </cell>
          <cell r="E5">
            <v>66.625</v>
          </cell>
          <cell r="F5">
            <v>84</v>
          </cell>
          <cell r="G5">
            <v>45</v>
          </cell>
          <cell r="H5">
            <v>17.64</v>
          </cell>
          <cell r="J5">
            <v>48.6</v>
          </cell>
          <cell r="K5">
            <v>0</v>
          </cell>
        </row>
        <row r="6">
          <cell r="B6">
            <v>27.008333333333329</v>
          </cell>
          <cell r="C6">
            <v>32.1</v>
          </cell>
          <cell r="D6">
            <v>22.5</v>
          </cell>
          <cell r="E6">
            <v>62.833333333333336</v>
          </cell>
          <cell r="F6">
            <v>86</v>
          </cell>
          <cell r="G6">
            <v>38</v>
          </cell>
          <cell r="H6">
            <v>19.079999999999998</v>
          </cell>
          <cell r="J6">
            <v>48.96</v>
          </cell>
          <cell r="K6">
            <v>0</v>
          </cell>
        </row>
        <row r="7">
          <cell r="B7">
            <v>26.158333333333331</v>
          </cell>
          <cell r="C7">
            <v>30.6</v>
          </cell>
          <cell r="D7">
            <v>22.9</v>
          </cell>
          <cell r="E7">
            <v>65.916666666666671</v>
          </cell>
          <cell r="F7">
            <v>77</v>
          </cell>
          <cell r="G7">
            <v>49</v>
          </cell>
          <cell r="H7">
            <v>17.64</v>
          </cell>
          <cell r="J7">
            <v>43.92</v>
          </cell>
          <cell r="K7">
            <v>0</v>
          </cell>
        </row>
        <row r="8">
          <cell r="B8">
            <v>26.058333333333334</v>
          </cell>
          <cell r="C8">
            <v>32.1</v>
          </cell>
          <cell r="D8">
            <v>20.9</v>
          </cell>
          <cell r="E8">
            <v>66.041666666666671</v>
          </cell>
          <cell r="F8">
            <v>92</v>
          </cell>
          <cell r="G8">
            <v>35</v>
          </cell>
          <cell r="H8">
            <v>17.28</v>
          </cell>
          <cell r="J8">
            <v>41.04</v>
          </cell>
          <cell r="K8">
            <v>0</v>
          </cell>
        </row>
        <row r="9">
          <cell r="B9">
            <v>25.925000000000001</v>
          </cell>
          <cell r="C9">
            <v>32.4</v>
          </cell>
          <cell r="D9">
            <v>20.100000000000001</v>
          </cell>
          <cell r="E9">
            <v>59.916666666666664</v>
          </cell>
          <cell r="F9">
            <v>85</v>
          </cell>
          <cell r="G9">
            <v>33</v>
          </cell>
          <cell r="H9">
            <v>17.64</v>
          </cell>
          <cell r="J9">
            <v>37.080000000000005</v>
          </cell>
          <cell r="K9">
            <v>0</v>
          </cell>
        </row>
        <row r="10">
          <cell r="B10">
            <v>24.108333333333334</v>
          </cell>
          <cell r="C10">
            <v>31.3</v>
          </cell>
          <cell r="D10">
            <v>17.5</v>
          </cell>
          <cell r="E10">
            <v>63</v>
          </cell>
          <cell r="F10">
            <v>86</v>
          </cell>
          <cell r="G10">
            <v>33</v>
          </cell>
          <cell r="H10">
            <v>20.16</v>
          </cell>
          <cell r="J10">
            <v>42.84</v>
          </cell>
          <cell r="K10">
            <v>0</v>
          </cell>
        </row>
        <row r="11">
          <cell r="B11">
            <v>25.037499999999998</v>
          </cell>
          <cell r="C11">
            <v>31.7</v>
          </cell>
          <cell r="D11">
            <v>20.100000000000001</v>
          </cell>
          <cell r="E11">
            <v>56.583333333333336</v>
          </cell>
          <cell r="F11">
            <v>73</v>
          </cell>
          <cell r="G11">
            <v>34</v>
          </cell>
          <cell r="H11">
            <v>16.920000000000002</v>
          </cell>
          <cell r="J11">
            <v>46.080000000000005</v>
          </cell>
          <cell r="K11">
            <v>0</v>
          </cell>
        </row>
        <row r="12">
          <cell r="B12">
            <v>26.187499999999996</v>
          </cell>
          <cell r="C12">
            <v>32.1</v>
          </cell>
          <cell r="D12">
            <v>21.5</v>
          </cell>
          <cell r="E12">
            <v>53.625</v>
          </cell>
          <cell r="F12">
            <v>68</v>
          </cell>
          <cell r="G12">
            <v>37</v>
          </cell>
          <cell r="H12">
            <v>15.840000000000002</v>
          </cell>
          <cell r="J12">
            <v>36.72</v>
          </cell>
          <cell r="K12">
            <v>0</v>
          </cell>
        </row>
        <row r="13">
          <cell r="B13">
            <v>24.720833333333331</v>
          </cell>
          <cell r="C13">
            <v>28.4</v>
          </cell>
          <cell r="D13">
            <v>21.8</v>
          </cell>
          <cell r="E13">
            <v>73.416666666666671</v>
          </cell>
          <cell r="F13">
            <v>91</v>
          </cell>
          <cell r="G13">
            <v>55</v>
          </cell>
          <cell r="H13">
            <v>10.44</v>
          </cell>
          <cell r="J13">
            <v>30.240000000000002</v>
          </cell>
          <cell r="K13">
            <v>0</v>
          </cell>
        </row>
        <row r="14">
          <cell r="B14">
            <v>25.054166666666664</v>
          </cell>
          <cell r="C14">
            <v>31.2</v>
          </cell>
          <cell r="D14">
            <v>20.399999999999999</v>
          </cell>
          <cell r="E14">
            <v>71.833333333333329</v>
          </cell>
          <cell r="F14">
            <v>95</v>
          </cell>
          <cell r="G14">
            <v>41</v>
          </cell>
          <cell r="H14">
            <v>15.120000000000001</v>
          </cell>
          <cell r="J14">
            <v>30.6</v>
          </cell>
          <cell r="K14">
            <v>0</v>
          </cell>
        </row>
        <row r="15">
          <cell r="B15">
            <v>26.741666666666664</v>
          </cell>
          <cell r="C15">
            <v>32</v>
          </cell>
          <cell r="D15">
            <v>21</v>
          </cell>
          <cell r="E15">
            <v>50.666666666666664</v>
          </cell>
          <cell r="F15">
            <v>74</v>
          </cell>
          <cell r="G15">
            <v>30</v>
          </cell>
          <cell r="H15">
            <v>12.6</v>
          </cell>
          <cell r="J15">
            <v>33.480000000000004</v>
          </cell>
          <cell r="K15">
            <v>0</v>
          </cell>
        </row>
        <row r="16">
          <cell r="B16">
            <v>26.012500000000003</v>
          </cell>
          <cell r="C16">
            <v>31.3</v>
          </cell>
          <cell r="D16">
            <v>21.5</v>
          </cell>
          <cell r="E16">
            <v>54.083333333333336</v>
          </cell>
          <cell r="F16">
            <v>70</v>
          </cell>
          <cell r="G16">
            <v>36</v>
          </cell>
          <cell r="H16">
            <v>17.28</v>
          </cell>
          <cell r="J16">
            <v>41.04</v>
          </cell>
          <cell r="K16">
            <v>0</v>
          </cell>
        </row>
        <row r="17">
          <cell r="B17">
            <v>18.095833333333331</v>
          </cell>
          <cell r="C17">
            <v>26.7</v>
          </cell>
          <cell r="D17">
            <v>13.1</v>
          </cell>
          <cell r="E17">
            <v>90.375</v>
          </cell>
          <cell r="F17">
            <v>97</v>
          </cell>
          <cell r="G17">
            <v>52</v>
          </cell>
          <cell r="H17">
            <v>15.120000000000001</v>
          </cell>
          <cell r="J17">
            <v>29.16</v>
          </cell>
          <cell r="K17">
            <v>0.8</v>
          </cell>
        </row>
        <row r="18">
          <cell r="B18">
            <v>12.666666666666664</v>
          </cell>
          <cell r="C18">
            <v>13.9</v>
          </cell>
          <cell r="D18">
            <v>11.8</v>
          </cell>
          <cell r="E18">
            <v>97</v>
          </cell>
          <cell r="F18">
            <v>97</v>
          </cell>
          <cell r="G18">
            <v>97</v>
          </cell>
          <cell r="H18">
            <v>15.120000000000001</v>
          </cell>
          <cell r="J18">
            <v>30.96</v>
          </cell>
          <cell r="K18">
            <v>4</v>
          </cell>
        </row>
        <row r="19">
          <cell r="B19">
            <v>14.145833333333336</v>
          </cell>
          <cell r="C19">
            <v>18</v>
          </cell>
          <cell r="D19">
            <v>11.5</v>
          </cell>
          <cell r="E19">
            <v>93.791666666666671</v>
          </cell>
          <cell r="F19">
            <v>97</v>
          </cell>
          <cell r="G19">
            <v>85</v>
          </cell>
          <cell r="H19">
            <v>9.3600000000000012</v>
          </cell>
          <cell r="J19">
            <v>22.32</v>
          </cell>
          <cell r="K19">
            <v>1.5999999999999999</v>
          </cell>
        </row>
        <row r="20">
          <cell r="B20">
            <v>19.233333333333338</v>
          </cell>
          <cell r="C20">
            <v>26.6</v>
          </cell>
          <cell r="D20">
            <v>13.8</v>
          </cell>
          <cell r="E20">
            <v>78.625</v>
          </cell>
          <cell r="F20">
            <v>96</v>
          </cell>
          <cell r="G20">
            <v>45</v>
          </cell>
          <cell r="H20">
            <v>15.120000000000001</v>
          </cell>
          <cell r="J20">
            <v>31.680000000000003</v>
          </cell>
          <cell r="K20">
            <v>0</v>
          </cell>
        </row>
        <row r="21">
          <cell r="B21">
            <v>22.087500000000002</v>
          </cell>
          <cell r="C21">
            <v>24.9</v>
          </cell>
          <cell r="D21">
            <v>19.5</v>
          </cell>
          <cell r="E21">
            <v>72.541666666666671</v>
          </cell>
          <cell r="F21">
            <v>79</v>
          </cell>
          <cell r="G21">
            <v>55</v>
          </cell>
          <cell r="H21">
            <v>12.96</v>
          </cell>
          <cell r="J21">
            <v>26.28</v>
          </cell>
          <cell r="K21">
            <v>0</v>
          </cell>
        </row>
        <row r="22">
          <cell r="B22">
            <v>16.404166666666669</v>
          </cell>
          <cell r="C22">
            <v>21.1</v>
          </cell>
          <cell r="D22">
            <v>12.6</v>
          </cell>
          <cell r="E22">
            <v>92.833333333333329</v>
          </cell>
          <cell r="F22">
            <v>97</v>
          </cell>
          <cell r="G22">
            <v>78</v>
          </cell>
          <cell r="H22">
            <v>11.16</v>
          </cell>
          <cell r="J22">
            <v>24.12</v>
          </cell>
          <cell r="K22">
            <v>0.8</v>
          </cell>
        </row>
        <row r="23">
          <cell r="B23">
            <v>13.095833333333333</v>
          </cell>
          <cell r="C23">
            <v>18.2</v>
          </cell>
          <cell r="D23">
            <v>10.5</v>
          </cell>
          <cell r="E23">
            <v>82.666666666666671</v>
          </cell>
          <cell r="F23">
            <v>97</v>
          </cell>
          <cell r="G23">
            <v>50</v>
          </cell>
          <cell r="H23">
            <v>16.559999999999999</v>
          </cell>
          <cell r="J23">
            <v>33.119999999999997</v>
          </cell>
          <cell r="K23">
            <v>0</v>
          </cell>
        </row>
        <row r="24">
          <cell r="B24">
            <v>15.899999999999999</v>
          </cell>
          <cell r="C24">
            <v>25.4</v>
          </cell>
          <cell r="D24">
            <v>9.4</v>
          </cell>
          <cell r="E24">
            <v>69.916666666666671</v>
          </cell>
          <cell r="F24">
            <v>88</v>
          </cell>
          <cell r="G24">
            <v>43</v>
          </cell>
          <cell r="H24">
            <v>7.9200000000000008</v>
          </cell>
          <cell r="J24">
            <v>29.16</v>
          </cell>
          <cell r="K24">
            <v>0</v>
          </cell>
        </row>
        <row r="25">
          <cell r="B25">
            <v>20.237500000000001</v>
          </cell>
          <cell r="C25">
            <v>28.2</v>
          </cell>
          <cell r="D25">
            <v>14.5</v>
          </cell>
          <cell r="E25">
            <v>73.333333333333329</v>
          </cell>
          <cell r="F25">
            <v>91</v>
          </cell>
          <cell r="G25">
            <v>43</v>
          </cell>
          <cell r="H25">
            <v>20.88</v>
          </cell>
          <cell r="J25">
            <v>42.84</v>
          </cell>
          <cell r="K25">
            <v>0</v>
          </cell>
        </row>
        <row r="26">
          <cell r="B26">
            <v>24.283333333333331</v>
          </cell>
          <cell r="C26">
            <v>31.2</v>
          </cell>
          <cell r="D26">
            <v>16.899999999999999</v>
          </cell>
          <cell r="E26">
            <v>60</v>
          </cell>
          <cell r="F26">
            <v>85</v>
          </cell>
          <cell r="G26">
            <v>38</v>
          </cell>
          <cell r="H26">
            <v>14.04</v>
          </cell>
          <cell r="J26">
            <v>35.64</v>
          </cell>
          <cell r="K26">
            <v>0</v>
          </cell>
        </row>
        <row r="27">
          <cell r="B27">
            <v>24.262500000000003</v>
          </cell>
          <cell r="C27">
            <v>30.4</v>
          </cell>
          <cell r="D27">
            <v>20.3</v>
          </cell>
          <cell r="E27">
            <v>70.333333333333329</v>
          </cell>
          <cell r="F27">
            <v>94</v>
          </cell>
          <cell r="G27">
            <v>42</v>
          </cell>
          <cell r="H27">
            <v>17.28</v>
          </cell>
          <cell r="J27">
            <v>53.64</v>
          </cell>
          <cell r="K27">
            <v>13.6</v>
          </cell>
        </row>
        <row r="28">
          <cell r="B28">
            <v>15.316666666666665</v>
          </cell>
          <cell r="C28">
            <v>22</v>
          </cell>
          <cell r="D28">
            <v>11.7</v>
          </cell>
          <cell r="E28">
            <v>94.375</v>
          </cell>
          <cell r="F28">
            <v>97</v>
          </cell>
          <cell r="G28">
            <v>83</v>
          </cell>
          <cell r="H28">
            <v>19.440000000000001</v>
          </cell>
          <cell r="J28">
            <v>42.12</v>
          </cell>
          <cell r="K28">
            <v>33.599999999999994</v>
          </cell>
        </row>
        <row r="29">
          <cell r="B29">
            <v>9.4291666666666654</v>
          </cell>
          <cell r="C29">
            <v>11.8</v>
          </cell>
          <cell r="D29">
            <v>7.9</v>
          </cell>
          <cell r="E29">
            <v>92.791666666666671</v>
          </cell>
          <cell r="F29">
            <v>96</v>
          </cell>
          <cell r="G29">
            <v>87</v>
          </cell>
          <cell r="H29">
            <v>11.879999999999999</v>
          </cell>
          <cell r="J29">
            <v>33.840000000000003</v>
          </cell>
          <cell r="K29">
            <v>1</v>
          </cell>
        </row>
        <row r="30">
          <cell r="B30">
            <v>8.6625000000000014</v>
          </cell>
          <cell r="C30">
            <v>11.7</v>
          </cell>
          <cell r="D30">
            <v>6.6</v>
          </cell>
          <cell r="E30">
            <v>93.541666666666671</v>
          </cell>
          <cell r="F30">
            <v>97</v>
          </cell>
          <cell r="G30">
            <v>79</v>
          </cell>
          <cell r="H30">
            <v>9</v>
          </cell>
          <cell r="J30">
            <v>23.400000000000002</v>
          </cell>
          <cell r="K30">
            <v>0.2</v>
          </cell>
        </row>
        <row r="31">
          <cell r="B31">
            <v>9.1624999999999996</v>
          </cell>
          <cell r="C31">
            <v>10.7</v>
          </cell>
          <cell r="D31">
            <v>7.7</v>
          </cell>
          <cell r="E31">
            <v>92.458333333333329</v>
          </cell>
          <cell r="F31">
            <v>97</v>
          </cell>
          <cell r="G31">
            <v>74</v>
          </cell>
          <cell r="H31">
            <v>15.840000000000002</v>
          </cell>
          <cell r="J31">
            <v>32.4</v>
          </cell>
          <cell r="K31">
            <v>1</v>
          </cell>
        </row>
        <row r="32">
          <cell r="B32">
            <v>9.5291666666666668</v>
          </cell>
          <cell r="C32">
            <v>14.3</v>
          </cell>
          <cell r="D32">
            <v>5.9</v>
          </cell>
          <cell r="E32">
            <v>73.041666666666671</v>
          </cell>
          <cell r="F32">
            <v>92</v>
          </cell>
          <cell r="G32">
            <v>43</v>
          </cell>
          <cell r="H32">
            <v>10.08</v>
          </cell>
          <cell r="J32">
            <v>29.16</v>
          </cell>
          <cell r="K32">
            <v>0</v>
          </cell>
        </row>
        <row r="33">
          <cell r="B33">
            <v>11.608333333333334</v>
          </cell>
          <cell r="C33">
            <v>20.6</v>
          </cell>
          <cell r="D33">
            <v>5.9</v>
          </cell>
          <cell r="E33">
            <v>62.208333333333336</v>
          </cell>
          <cell r="F33">
            <v>82</v>
          </cell>
          <cell r="G33">
            <v>28</v>
          </cell>
          <cell r="H33">
            <v>11.16</v>
          </cell>
          <cell r="J33">
            <v>28.8</v>
          </cell>
          <cell r="K33">
            <v>0</v>
          </cell>
        </row>
        <row r="34">
          <cell r="B34">
            <v>14.72916666666667</v>
          </cell>
          <cell r="C34">
            <v>23.2</v>
          </cell>
          <cell r="D34">
            <v>8.6</v>
          </cell>
          <cell r="E34">
            <v>63.833333333333336</v>
          </cell>
          <cell r="F34">
            <v>88</v>
          </cell>
          <cell r="G34">
            <v>29</v>
          </cell>
          <cell r="H34">
            <v>15.840000000000002</v>
          </cell>
          <cell r="J34">
            <v>27.720000000000002</v>
          </cell>
          <cell r="K34">
            <v>0</v>
          </cell>
        </row>
        <row r="35">
          <cell r="B35">
            <v>16.504166666666666</v>
          </cell>
          <cell r="C35">
            <v>24.6</v>
          </cell>
          <cell r="D35">
            <v>10.9</v>
          </cell>
          <cell r="E35">
            <v>64</v>
          </cell>
          <cell r="F35">
            <v>84</v>
          </cell>
          <cell r="G35">
            <v>38</v>
          </cell>
          <cell r="H35">
            <v>21.240000000000002</v>
          </cell>
          <cell r="J35">
            <v>35.28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31.183333333333326</v>
          </cell>
          <cell r="C5">
            <v>36.6</v>
          </cell>
          <cell r="D5">
            <v>27.2</v>
          </cell>
          <cell r="E5">
            <v>58.583333333333336</v>
          </cell>
          <cell r="F5">
            <v>75</v>
          </cell>
          <cell r="G5">
            <v>38</v>
          </cell>
          <cell r="H5">
            <v>14.4</v>
          </cell>
          <cell r="J5">
            <v>41.4</v>
          </cell>
          <cell r="K5">
            <v>0</v>
          </cell>
        </row>
        <row r="6">
          <cell r="B6">
            <v>30.55</v>
          </cell>
          <cell r="C6">
            <v>36.200000000000003</v>
          </cell>
          <cell r="D6">
            <v>25.6</v>
          </cell>
          <cell r="E6">
            <v>59.208333333333336</v>
          </cell>
          <cell r="F6">
            <v>77</v>
          </cell>
          <cell r="G6">
            <v>37</v>
          </cell>
          <cell r="H6">
            <v>17.28</v>
          </cell>
          <cell r="J6">
            <v>36</v>
          </cell>
          <cell r="K6">
            <v>0</v>
          </cell>
        </row>
        <row r="7">
          <cell r="B7">
            <v>24.458333333333332</v>
          </cell>
          <cell r="C7">
            <v>31.7</v>
          </cell>
          <cell r="D7">
            <v>19.8</v>
          </cell>
          <cell r="E7">
            <v>77.916666666666671</v>
          </cell>
          <cell r="F7">
            <v>93</v>
          </cell>
          <cell r="G7">
            <v>50</v>
          </cell>
          <cell r="H7">
            <v>10.44</v>
          </cell>
          <cell r="J7">
            <v>36.36</v>
          </cell>
          <cell r="K7">
            <v>0</v>
          </cell>
        </row>
        <row r="8">
          <cell r="B8">
            <v>24.120833333333337</v>
          </cell>
          <cell r="C8">
            <v>33.1</v>
          </cell>
          <cell r="D8">
            <v>18.399999999999999</v>
          </cell>
          <cell r="E8">
            <v>73.833333333333329</v>
          </cell>
          <cell r="F8">
            <v>88</v>
          </cell>
          <cell r="G8">
            <v>48</v>
          </cell>
          <cell r="H8">
            <v>10.8</v>
          </cell>
          <cell r="J8">
            <v>21.96</v>
          </cell>
          <cell r="K8">
            <v>0</v>
          </cell>
        </row>
        <row r="9">
          <cell r="B9">
            <v>28.320833333333336</v>
          </cell>
          <cell r="C9">
            <v>36.4</v>
          </cell>
          <cell r="D9">
            <v>22</v>
          </cell>
          <cell r="E9">
            <v>64.666666666666671</v>
          </cell>
          <cell r="F9">
            <v>90</v>
          </cell>
          <cell r="G9">
            <v>33</v>
          </cell>
          <cell r="H9">
            <v>14.04</v>
          </cell>
          <cell r="J9">
            <v>38.880000000000003</v>
          </cell>
          <cell r="K9">
            <v>0</v>
          </cell>
        </row>
        <row r="10">
          <cell r="B10">
            <v>29.80434782608695</v>
          </cell>
          <cell r="C10">
            <v>36.1</v>
          </cell>
          <cell r="D10">
            <v>24.4</v>
          </cell>
          <cell r="E10">
            <v>56.260869565217391</v>
          </cell>
          <cell r="F10">
            <v>77</v>
          </cell>
          <cell r="G10">
            <v>33</v>
          </cell>
          <cell r="H10">
            <v>15.48</v>
          </cell>
          <cell r="J10">
            <v>41.4</v>
          </cell>
          <cell r="K10">
            <v>0</v>
          </cell>
        </row>
        <row r="11">
          <cell r="B11">
            <v>29.512499999999999</v>
          </cell>
          <cell r="C11">
            <v>35.799999999999997</v>
          </cell>
          <cell r="D11">
            <v>24.5</v>
          </cell>
          <cell r="E11">
            <v>52.666666666666664</v>
          </cell>
          <cell r="F11">
            <v>68</v>
          </cell>
          <cell r="G11">
            <v>33</v>
          </cell>
          <cell r="H11">
            <v>16.920000000000002</v>
          </cell>
          <cell r="J11">
            <v>45.72</v>
          </cell>
          <cell r="K11">
            <v>0</v>
          </cell>
        </row>
        <row r="12">
          <cell r="B12">
            <v>29.95</v>
          </cell>
          <cell r="C12">
            <v>36.9</v>
          </cell>
          <cell r="D12">
            <v>25</v>
          </cell>
          <cell r="E12">
            <v>52.791666666666664</v>
          </cell>
          <cell r="F12">
            <v>67</v>
          </cell>
          <cell r="G12">
            <v>35</v>
          </cell>
          <cell r="H12">
            <v>16.559999999999999</v>
          </cell>
          <cell r="J12">
            <v>41.76</v>
          </cell>
          <cell r="K12">
            <v>0</v>
          </cell>
        </row>
        <row r="13">
          <cell r="B13">
            <v>23.708333333333339</v>
          </cell>
          <cell r="C13">
            <v>30.2</v>
          </cell>
          <cell r="D13">
            <v>20.8</v>
          </cell>
          <cell r="E13">
            <v>79.916666666666671</v>
          </cell>
          <cell r="F13">
            <v>89</v>
          </cell>
          <cell r="G13">
            <v>59</v>
          </cell>
          <cell r="H13">
            <v>14.4</v>
          </cell>
          <cell r="J13">
            <v>34.200000000000003</v>
          </cell>
          <cell r="K13">
            <v>1.4</v>
          </cell>
        </row>
        <row r="14">
          <cell r="B14">
            <v>23.337500000000006</v>
          </cell>
          <cell r="C14">
            <v>31.3</v>
          </cell>
          <cell r="D14">
            <v>19.399999999999999</v>
          </cell>
          <cell r="E14">
            <v>80.166666666666671</v>
          </cell>
          <cell r="F14">
            <v>94</v>
          </cell>
          <cell r="G14">
            <v>57</v>
          </cell>
          <cell r="H14">
            <v>4.32</v>
          </cell>
          <cell r="J14">
            <v>14.76</v>
          </cell>
          <cell r="K14">
            <v>0.2</v>
          </cell>
        </row>
        <row r="15">
          <cell r="B15">
            <v>28.020833333333329</v>
          </cell>
          <cell r="C15">
            <v>35.5</v>
          </cell>
          <cell r="D15">
            <v>23.4</v>
          </cell>
          <cell r="E15">
            <v>62.708333333333336</v>
          </cell>
          <cell r="F15">
            <v>83</v>
          </cell>
          <cell r="G15">
            <v>34</v>
          </cell>
          <cell r="H15">
            <v>9.3600000000000012</v>
          </cell>
          <cell r="J15">
            <v>24.840000000000003</v>
          </cell>
          <cell r="K15">
            <v>0</v>
          </cell>
        </row>
        <row r="16">
          <cell r="B16">
            <v>23.424999999999997</v>
          </cell>
          <cell r="C16">
            <v>29.4</v>
          </cell>
          <cell r="D16">
            <v>19.3</v>
          </cell>
          <cell r="E16">
            <v>76.083333333333329</v>
          </cell>
          <cell r="F16">
            <v>89</v>
          </cell>
          <cell r="G16">
            <v>54</v>
          </cell>
          <cell r="H16">
            <v>9.7200000000000006</v>
          </cell>
          <cell r="J16">
            <v>25.92</v>
          </cell>
          <cell r="K16">
            <v>0</v>
          </cell>
        </row>
        <row r="17">
          <cell r="B17">
            <v>17.204166666666669</v>
          </cell>
          <cell r="C17">
            <v>19.399999999999999</v>
          </cell>
          <cell r="D17">
            <v>15.1</v>
          </cell>
          <cell r="E17">
            <v>86.875</v>
          </cell>
          <cell r="F17">
            <v>93</v>
          </cell>
          <cell r="G17">
            <v>77</v>
          </cell>
          <cell r="H17">
            <v>10.44</v>
          </cell>
          <cell r="J17">
            <v>31.319999999999997</v>
          </cell>
          <cell r="K17">
            <v>4.4000000000000004</v>
          </cell>
        </row>
        <row r="18">
          <cell r="B18">
            <v>14.149999999999999</v>
          </cell>
          <cell r="C18">
            <v>15.3</v>
          </cell>
          <cell r="D18">
            <v>13</v>
          </cell>
          <cell r="E18">
            <v>89.083333333333329</v>
          </cell>
          <cell r="F18">
            <v>93</v>
          </cell>
          <cell r="G18">
            <v>81</v>
          </cell>
          <cell r="H18">
            <v>10.8</v>
          </cell>
          <cell r="J18">
            <v>30.96</v>
          </cell>
          <cell r="K18">
            <v>1</v>
          </cell>
        </row>
        <row r="19">
          <cell r="B19">
            <v>14.741666666666667</v>
          </cell>
          <cell r="C19">
            <v>16.899999999999999</v>
          </cell>
          <cell r="D19">
            <v>13.1</v>
          </cell>
          <cell r="E19">
            <v>87.375</v>
          </cell>
          <cell r="F19">
            <v>93</v>
          </cell>
          <cell r="G19">
            <v>80</v>
          </cell>
          <cell r="H19">
            <v>6.12</v>
          </cell>
          <cell r="J19">
            <v>20.88</v>
          </cell>
          <cell r="K19">
            <v>0.4</v>
          </cell>
        </row>
        <row r="20">
          <cell r="B20">
            <v>19.2</v>
          </cell>
          <cell r="C20">
            <v>28.7</v>
          </cell>
          <cell r="D20">
            <v>14.2</v>
          </cell>
          <cell r="E20">
            <v>81.826086956521735</v>
          </cell>
          <cell r="F20">
            <v>94</v>
          </cell>
          <cell r="G20">
            <v>52</v>
          </cell>
          <cell r="H20">
            <v>7.5600000000000005</v>
          </cell>
          <cell r="J20">
            <v>19.079999999999998</v>
          </cell>
          <cell r="K20">
            <v>0</v>
          </cell>
        </row>
        <row r="21">
          <cell r="B21">
            <v>20.391666666666669</v>
          </cell>
          <cell r="C21">
            <v>24.3</v>
          </cell>
          <cell r="D21">
            <v>18.399999999999999</v>
          </cell>
          <cell r="E21">
            <v>83.791666666666671</v>
          </cell>
          <cell r="F21">
            <v>91</v>
          </cell>
          <cell r="G21">
            <v>69</v>
          </cell>
          <cell r="H21">
            <v>9</v>
          </cell>
          <cell r="J21">
            <v>22.68</v>
          </cell>
          <cell r="K21">
            <v>0</v>
          </cell>
        </row>
        <row r="22">
          <cell r="B22">
            <v>16.495833333333334</v>
          </cell>
          <cell r="C22">
            <v>18.399999999999999</v>
          </cell>
          <cell r="D22">
            <v>14.9</v>
          </cell>
          <cell r="E22">
            <v>81.958333333333329</v>
          </cell>
          <cell r="F22">
            <v>93</v>
          </cell>
          <cell r="G22">
            <v>70</v>
          </cell>
          <cell r="H22">
            <v>10.44</v>
          </cell>
          <cell r="J22">
            <v>23.040000000000003</v>
          </cell>
          <cell r="K22">
            <v>0</v>
          </cell>
        </row>
        <row r="23">
          <cell r="B23">
            <v>16.737500000000004</v>
          </cell>
          <cell r="C23">
            <v>21.4</v>
          </cell>
          <cell r="D23">
            <v>14.8</v>
          </cell>
          <cell r="E23">
            <v>67.083333333333329</v>
          </cell>
          <cell r="F23">
            <v>84</v>
          </cell>
          <cell r="G23">
            <v>42</v>
          </cell>
          <cell r="H23">
            <v>12.6</v>
          </cell>
          <cell r="J23">
            <v>26.28</v>
          </cell>
          <cell r="K23">
            <v>0</v>
          </cell>
        </row>
        <row r="24">
          <cell r="B24">
            <v>17.758333333333329</v>
          </cell>
          <cell r="C24">
            <v>26.4</v>
          </cell>
          <cell r="D24">
            <v>11.4</v>
          </cell>
          <cell r="E24">
            <v>64.916666666666671</v>
          </cell>
          <cell r="F24">
            <v>88</v>
          </cell>
          <cell r="G24">
            <v>37</v>
          </cell>
          <cell r="H24">
            <v>4.6800000000000006</v>
          </cell>
          <cell r="J24">
            <v>18</v>
          </cell>
          <cell r="K24">
            <v>0</v>
          </cell>
        </row>
        <row r="25">
          <cell r="B25">
            <v>23.833333333333332</v>
          </cell>
          <cell r="C25">
            <v>33.1</v>
          </cell>
          <cell r="D25">
            <v>17.2</v>
          </cell>
          <cell r="E25">
            <v>63.125</v>
          </cell>
          <cell r="F25">
            <v>87</v>
          </cell>
          <cell r="G25">
            <v>31</v>
          </cell>
          <cell r="H25">
            <v>16.2</v>
          </cell>
          <cell r="J25">
            <v>43.56</v>
          </cell>
          <cell r="K25">
            <v>0</v>
          </cell>
        </row>
        <row r="26">
          <cell r="B26">
            <v>27.791666666666668</v>
          </cell>
          <cell r="C26">
            <v>36</v>
          </cell>
          <cell r="D26">
            <v>20.100000000000001</v>
          </cell>
          <cell r="E26">
            <v>57.166666666666664</v>
          </cell>
          <cell r="F26">
            <v>81</v>
          </cell>
          <cell r="G26">
            <v>31</v>
          </cell>
          <cell r="H26">
            <v>15.120000000000001</v>
          </cell>
          <cell r="J26">
            <v>36.72</v>
          </cell>
          <cell r="K26">
            <v>0</v>
          </cell>
        </row>
        <row r="27">
          <cell r="B27">
            <v>27.791666666666668</v>
          </cell>
          <cell r="C27">
            <v>36</v>
          </cell>
          <cell r="D27">
            <v>20.100000000000001</v>
          </cell>
          <cell r="E27">
            <v>57.166666666666664</v>
          </cell>
          <cell r="F27">
            <v>81</v>
          </cell>
          <cell r="G27">
            <v>31</v>
          </cell>
          <cell r="H27">
            <v>15.120000000000001</v>
          </cell>
          <cell r="J27">
            <v>36.72</v>
          </cell>
          <cell r="K27">
            <v>0</v>
          </cell>
        </row>
        <row r="28">
          <cell r="B28">
            <v>27.650000000000002</v>
          </cell>
          <cell r="C28">
            <v>32</v>
          </cell>
          <cell r="D28">
            <v>24.8</v>
          </cell>
          <cell r="E28">
            <v>63.041666666666664</v>
          </cell>
          <cell r="F28">
            <v>83</v>
          </cell>
          <cell r="G28">
            <v>47</v>
          </cell>
          <cell r="H28">
            <v>16.2</v>
          </cell>
          <cell r="J28">
            <v>36.36</v>
          </cell>
          <cell r="K28">
            <v>0.4</v>
          </cell>
        </row>
        <row r="29">
          <cell r="B29">
            <v>18.720833333333335</v>
          </cell>
          <cell r="C29">
            <v>25.2</v>
          </cell>
          <cell r="D29">
            <v>14.6</v>
          </cell>
          <cell r="E29">
            <v>69.916666666666671</v>
          </cell>
          <cell r="F29">
            <v>90</v>
          </cell>
          <cell r="G29">
            <v>45</v>
          </cell>
          <cell r="H29">
            <v>17.28</v>
          </cell>
          <cell r="J29">
            <v>33.840000000000003</v>
          </cell>
          <cell r="K29">
            <v>1.2</v>
          </cell>
        </row>
        <row r="30">
          <cell r="B30">
            <v>13.941666666666668</v>
          </cell>
          <cell r="C30">
            <v>15.6</v>
          </cell>
          <cell r="D30">
            <v>12</v>
          </cell>
          <cell r="E30">
            <v>70.458333333333329</v>
          </cell>
          <cell r="F30">
            <v>82</v>
          </cell>
          <cell r="G30">
            <v>62</v>
          </cell>
          <cell r="H30">
            <v>15.840000000000002</v>
          </cell>
          <cell r="J30">
            <v>35.28</v>
          </cell>
          <cell r="K30">
            <v>0</v>
          </cell>
        </row>
        <row r="31">
          <cell r="B31">
            <v>13.045833333333333</v>
          </cell>
          <cell r="C31">
            <v>14.8</v>
          </cell>
          <cell r="D31">
            <v>11.5</v>
          </cell>
          <cell r="E31">
            <v>67.916666666666671</v>
          </cell>
          <cell r="F31">
            <v>76</v>
          </cell>
          <cell r="G31">
            <v>58</v>
          </cell>
          <cell r="H31">
            <v>9.7200000000000006</v>
          </cell>
          <cell r="J31">
            <v>19.8</v>
          </cell>
          <cell r="K31">
            <v>0</v>
          </cell>
        </row>
        <row r="32">
          <cell r="B32">
            <v>11.862499999999999</v>
          </cell>
          <cell r="C32">
            <v>19.2</v>
          </cell>
          <cell r="D32">
            <v>4.5</v>
          </cell>
          <cell r="E32">
            <v>61.041666666666664</v>
          </cell>
          <cell r="F32">
            <v>89</v>
          </cell>
          <cell r="G32">
            <v>32</v>
          </cell>
          <cell r="H32">
            <v>8.64</v>
          </cell>
          <cell r="J32">
            <v>27.36</v>
          </cell>
          <cell r="K32">
            <v>0</v>
          </cell>
        </row>
        <row r="33">
          <cell r="B33">
            <v>13.424999999999999</v>
          </cell>
          <cell r="C33">
            <v>23.1</v>
          </cell>
          <cell r="D33">
            <v>5.6</v>
          </cell>
          <cell r="E33">
            <v>57.833333333333336</v>
          </cell>
          <cell r="F33">
            <v>85</v>
          </cell>
          <cell r="G33">
            <v>28</v>
          </cell>
          <cell r="H33">
            <v>8.64</v>
          </cell>
          <cell r="J33">
            <v>23.040000000000003</v>
          </cell>
          <cell r="K33">
            <v>0</v>
          </cell>
        </row>
        <row r="34">
          <cell r="B34">
            <v>16.854166666666664</v>
          </cell>
          <cell r="C34">
            <v>28.6</v>
          </cell>
          <cell r="D34">
            <v>8.4</v>
          </cell>
          <cell r="E34">
            <v>59.708333333333336</v>
          </cell>
          <cell r="F34">
            <v>83</v>
          </cell>
          <cell r="G34">
            <v>28</v>
          </cell>
          <cell r="H34">
            <v>2.8800000000000003</v>
          </cell>
          <cell r="J34">
            <v>12.24</v>
          </cell>
          <cell r="K34">
            <v>0</v>
          </cell>
        </row>
        <row r="35">
          <cell r="B35">
            <v>20.783333333333335</v>
          </cell>
          <cell r="C35">
            <v>32.200000000000003</v>
          </cell>
          <cell r="D35">
            <v>11.4</v>
          </cell>
          <cell r="E35">
            <v>58.291666666666664</v>
          </cell>
          <cell r="F35">
            <v>87</v>
          </cell>
          <cell r="G35">
            <v>27</v>
          </cell>
          <cell r="H35">
            <v>10.08</v>
          </cell>
          <cell r="J35">
            <v>24.840000000000003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27.462499999999995</v>
          </cell>
          <cell r="C5">
            <v>35.299999999999997</v>
          </cell>
          <cell r="D5">
            <v>21.3</v>
          </cell>
          <cell r="E5">
            <v>71.541666666666671</v>
          </cell>
          <cell r="F5">
            <v>98</v>
          </cell>
          <cell r="G5">
            <v>40</v>
          </cell>
          <cell r="H5">
            <v>20.16</v>
          </cell>
          <cell r="J5">
            <v>39.6</v>
          </cell>
          <cell r="K5">
            <v>0</v>
          </cell>
        </row>
        <row r="6">
          <cell r="B6">
            <v>27.495833333333334</v>
          </cell>
          <cell r="C6">
            <v>34.9</v>
          </cell>
          <cell r="D6">
            <v>22</v>
          </cell>
          <cell r="E6">
            <v>68.708333333333329</v>
          </cell>
          <cell r="F6">
            <v>94</v>
          </cell>
          <cell r="G6">
            <v>36</v>
          </cell>
          <cell r="H6">
            <v>21.240000000000002</v>
          </cell>
          <cell r="J6">
            <v>42.480000000000004</v>
          </cell>
          <cell r="K6">
            <v>0</v>
          </cell>
        </row>
        <row r="7">
          <cell r="B7">
            <v>26.833333333333332</v>
          </cell>
          <cell r="C7">
            <v>35</v>
          </cell>
          <cell r="D7">
            <v>19.600000000000001</v>
          </cell>
          <cell r="E7">
            <v>66.416666666666671</v>
          </cell>
          <cell r="F7">
            <v>98</v>
          </cell>
          <cell r="G7">
            <v>30</v>
          </cell>
          <cell r="H7">
            <v>19.079999999999998</v>
          </cell>
          <cell r="J7">
            <v>36.36</v>
          </cell>
          <cell r="K7">
            <v>0</v>
          </cell>
        </row>
        <row r="8">
          <cell r="B8">
            <v>27.091666666666665</v>
          </cell>
          <cell r="C8">
            <v>35.700000000000003</v>
          </cell>
          <cell r="D8">
            <v>19.100000000000001</v>
          </cell>
          <cell r="E8">
            <v>63.125</v>
          </cell>
          <cell r="F8">
            <v>98</v>
          </cell>
          <cell r="G8">
            <v>31</v>
          </cell>
          <cell r="H8">
            <v>14.04</v>
          </cell>
          <cell r="J8">
            <v>28.08</v>
          </cell>
          <cell r="K8">
            <v>0</v>
          </cell>
        </row>
        <row r="9">
          <cell r="B9">
            <v>26.537500000000009</v>
          </cell>
          <cell r="C9">
            <v>34.6</v>
          </cell>
          <cell r="D9">
            <v>19.5</v>
          </cell>
          <cell r="E9">
            <v>64.875</v>
          </cell>
          <cell r="F9">
            <v>97</v>
          </cell>
          <cell r="G9">
            <v>28</v>
          </cell>
          <cell r="H9">
            <v>17.64</v>
          </cell>
          <cell r="J9">
            <v>32.04</v>
          </cell>
          <cell r="K9">
            <v>0</v>
          </cell>
        </row>
        <row r="10">
          <cell r="B10">
            <v>25.854166666666668</v>
          </cell>
          <cell r="C10">
            <v>34.1</v>
          </cell>
          <cell r="D10">
            <v>17.5</v>
          </cell>
          <cell r="E10">
            <v>58.333333333333336</v>
          </cell>
          <cell r="F10">
            <v>94</v>
          </cell>
          <cell r="G10">
            <v>32</v>
          </cell>
          <cell r="H10">
            <v>19.440000000000001</v>
          </cell>
          <cell r="J10">
            <v>34.92</v>
          </cell>
          <cell r="K10">
            <v>0</v>
          </cell>
        </row>
        <row r="11">
          <cell r="B11">
            <v>25.966666666666669</v>
          </cell>
          <cell r="C11">
            <v>34.4</v>
          </cell>
          <cell r="D11">
            <v>18.100000000000001</v>
          </cell>
          <cell r="E11">
            <v>64.791666666666671</v>
          </cell>
          <cell r="F11">
            <v>97</v>
          </cell>
          <cell r="G11">
            <v>34</v>
          </cell>
          <cell r="H11">
            <v>18</v>
          </cell>
          <cell r="J11">
            <v>33.840000000000003</v>
          </cell>
          <cell r="K11">
            <v>0</v>
          </cell>
        </row>
        <row r="12">
          <cell r="B12">
            <v>26.700000000000003</v>
          </cell>
          <cell r="C12">
            <v>34.6</v>
          </cell>
          <cell r="D12">
            <v>19.7</v>
          </cell>
          <cell r="E12">
            <v>65.75</v>
          </cell>
          <cell r="F12">
            <v>95</v>
          </cell>
          <cell r="G12">
            <v>33</v>
          </cell>
          <cell r="H12">
            <v>21.6</v>
          </cell>
          <cell r="J12">
            <v>39.96</v>
          </cell>
          <cell r="K12">
            <v>0</v>
          </cell>
        </row>
        <row r="13">
          <cell r="B13">
            <v>26.566666666666666</v>
          </cell>
          <cell r="C13">
            <v>35.200000000000003</v>
          </cell>
          <cell r="D13">
            <v>19.7</v>
          </cell>
          <cell r="E13">
            <v>66.375</v>
          </cell>
          <cell r="F13">
            <v>98</v>
          </cell>
          <cell r="G13">
            <v>33</v>
          </cell>
          <cell r="H13">
            <v>10.08</v>
          </cell>
          <cell r="J13">
            <v>20.88</v>
          </cell>
          <cell r="K13">
            <v>0</v>
          </cell>
        </row>
        <row r="14">
          <cell r="B14">
            <v>25.845833333333331</v>
          </cell>
          <cell r="C14">
            <v>34.5</v>
          </cell>
          <cell r="D14">
            <v>18.600000000000001</v>
          </cell>
          <cell r="E14">
            <v>64.666666666666671</v>
          </cell>
          <cell r="F14">
            <v>97</v>
          </cell>
          <cell r="G14">
            <v>32</v>
          </cell>
          <cell r="H14">
            <v>15.840000000000002</v>
          </cell>
          <cell r="J14">
            <v>28.08</v>
          </cell>
          <cell r="K14">
            <v>0</v>
          </cell>
        </row>
        <row r="15">
          <cell r="B15">
            <v>25.416666666666668</v>
          </cell>
          <cell r="C15">
            <v>34.5</v>
          </cell>
          <cell r="D15">
            <v>18.100000000000001</v>
          </cell>
          <cell r="E15">
            <v>64.291666666666671</v>
          </cell>
          <cell r="F15">
            <v>93</v>
          </cell>
          <cell r="G15">
            <v>31</v>
          </cell>
          <cell r="H15">
            <v>14.76</v>
          </cell>
          <cell r="J15">
            <v>31.319999999999997</v>
          </cell>
          <cell r="K15">
            <v>0</v>
          </cell>
        </row>
        <row r="16">
          <cell r="B16">
            <v>25.629166666666666</v>
          </cell>
          <cell r="C16">
            <v>34.4</v>
          </cell>
          <cell r="D16">
            <v>19</v>
          </cell>
          <cell r="E16">
            <v>63.375</v>
          </cell>
          <cell r="F16">
            <v>91</v>
          </cell>
          <cell r="G16">
            <v>30</v>
          </cell>
          <cell r="H16">
            <v>19.440000000000001</v>
          </cell>
          <cell r="J16">
            <v>35.64</v>
          </cell>
          <cell r="K16">
            <v>0</v>
          </cell>
        </row>
        <row r="17">
          <cell r="B17">
            <v>25.683333333333334</v>
          </cell>
          <cell r="C17">
            <v>34.4</v>
          </cell>
          <cell r="D17">
            <v>18.899999999999999</v>
          </cell>
          <cell r="E17">
            <v>65.041666666666671</v>
          </cell>
          <cell r="F17">
            <v>91</v>
          </cell>
          <cell r="G17">
            <v>37</v>
          </cell>
          <cell r="H17">
            <v>19.079999999999998</v>
          </cell>
          <cell r="J17">
            <v>36</v>
          </cell>
          <cell r="K17">
            <v>0</v>
          </cell>
        </row>
        <row r="18">
          <cell r="B18">
            <v>21.408333333333328</v>
          </cell>
          <cell r="C18">
            <v>26.7</v>
          </cell>
          <cell r="D18">
            <v>17.3</v>
          </cell>
          <cell r="E18">
            <v>74.375</v>
          </cell>
          <cell r="F18">
            <v>90</v>
          </cell>
          <cell r="G18">
            <v>53</v>
          </cell>
          <cell r="H18">
            <v>14.04</v>
          </cell>
          <cell r="J18">
            <v>29.16</v>
          </cell>
          <cell r="K18">
            <v>0</v>
          </cell>
        </row>
        <row r="19">
          <cell r="B19">
            <v>19.574999999999999</v>
          </cell>
          <cell r="C19">
            <v>26.9</v>
          </cell>
          <cell r="D19">
            <v>15.4</v>
          </cell>
          <cell r="E19">
            <v>76.5</v>
          </cell>
          <cell r="F19">
            <v>91</v>
          </cell>
          <cell r="H19">
            <v>12.96</v>
          </cell>
          <cell r="J19">
            <v>24.48</v>
          </cell>
          <cell r="K19">
            <v>0</v>
          </cell>
        </row>
        <row r="20">
          <cell r="B20">
            <v>23.129166666666663</v>
          </cell>
          <cell r="C20">
            <v>34.299999999999997</v>
          </cell>
          <cell r="D20">
            <v>15.2</v>
          </cell>
          <cell r="E20">
            <v>72.708333333333329</v>
          </cell>
          <cell r="F20">
            <v>100</v>
          </cell>
          <cell r="G20">
            <v>32</v>
          </cell>
          <cell r="H20">
            <v>18</v>
          </cell>
          <cell r="J20">
            <v>35.28</v>
          </cell>
          <cell r="K20">
            <v>0</v>
          </cell>
        </row>
        <row r="21">
          <cell r="B21">
            <v>25.55</v>
          </cell>
          <cell r="C21">
            <v>33</v>
          </cell>
          <cell r="D21">
            <v>19.8</v>
          </cell>
          <cell r="E21">
            <v>68.083333333333329</v>
          </cell>
          <cell r="F21">
            <v>90</v>
          </cell>
          <cell r="G21">
            <v>44</v>
          </cell>
          <cell r="H21">
            <v>11.879999999999999</v>
          </cell>
          <cell r="J21">
            <v>34.56</v>
          </cell>
          <cell r="K21">
            <v>0</v>
          </cell>
        </row>
        <row r="22">
          <cell r="B22">
            <v>25.608333333333334</v>
          </cell>
          <cell r="C22">
            <v>32.700000000000003</v>
          </cell>
          <cell r="D22">
            <v>21.8</v>
          </cell>
          <cell r="E22">
            <v>76</v>
          </cell>
          <cell r="F22">
            <v>98</v>
          </cell>
          <cell r="G22">
            <v>47</v>
          </cell>
          <cell r="H22">
            <v>14.04</v>
          </cell>
          <cell r="J22">
            <v>27</v>
          </cell>
          <cell r="K22">
            <v>1</v>
          </cell>
        </row>
        <row r="23">
          <cell r="B23">
            <v>20.445833333333336</v>
          </cell>
          <cell r="C23">
            <v>23.7</v>
          </cell>
          <cell r="D23">
            <v>17.3</v>
          </cell>
          <cell r="E23">
            <v>82.916666666666671</v>
          </cell>
          <cell r="F23">
            <v>95</v>
          </cell>
          <cell r="G23">
            <v>67</v>
          </cell>
          <cell r="H23">
            <v>14.04</v>
          </cell>
          <cell r="J23">
            <v>24.840000000000003</v>
          </cell>
          <cell r="K23">
            <v>0.2</v>
          </cell>
        </row>
        <row r="24">
          <cell r="B24">
            <v>19.854166666666664</v>
          </cell>
          <cell r="C24">
            <v>27.6</v>
          </cell>
          <cell r="D24">
            <v>15</v>
          </cell>
          <cell r="E24">
            <v>75.958333333333329</v>
          </cell>
          <cell r="F24">
            <v>95</v>
          </cell>
          <cell r="G24">
            <v>54</v>
          </cell>
          <cell r="H24">
            <v>13.68</v>
          </cell>
          <cell r="J24">
            <v>28.44</v>
          </cell>
          <cell r="K24">
            <v>0</v>
          </cell>
        </row>
        <row r="25">
          <cell r="B25">
            <v>23.345833333333331</v>
          </cell>
          <cell r="C25">
            <v>32.4</v>
          </cell>
          <cell r="D25">
            <v>16.2</v>
          </cell>
          <cell r="E25">
            <v>73.166666666666671</v>
          </cell>
          <cell r="F25">
            <v>100</v>
          </cell>
          <cell r="G25">
            <v>37</v>
          </cell>
          <cell r="H25">
            <v>19.8</v>
          </cell>
          <cell r="J25">
            <v>34.92</v>
          </cell>
          <cell r="K25">
            <v>0</v>
          </cell>
        </row>
        <row r="26">
          <cell r="B26">
            <v>25.666666666666661</v>
          </cell>
          <cell r="C26">
            <v>34.200000000000003</v>
          </cell>
          <cell r="D26">
            <v>18.100000000000001</v>
          </cell>
          <cell r="E26">
            <v>64.833333333333329</v>
          </cell>
          <cell r="F26">
            <v>95</v>
          </cell>
          <cell r="G26">
            <v>36</v>
          </cell>
          <cell r="H26">
            <v>12.24</v>
          </cell>
          <cell r="J26">
            <v>30.96</v>
          </cell>
          <cell r="K26">
            <v>0</v>
          </cell>
        </row>
        <row r="27">
          <cell r="B27">
            <v>26.4375</v>
          </cell>
          <cell r="C27">
            <v>34.299999999999997</v>
          </cell>
          <cell r="D27">
            <v>18.7</v>
          </cell>
          <cell r="E27">
            <v>57.75</v>
          </cell>
          <cell r="F27">
            <v>91</v>
          </cell>
          <cell r="G27">
            <v>33</v>
          </cell>
          <cell r="H27">
            <v>22.32</v>
          </cell>
          <cell r="J27">
            <v>38.880000000000003</v>
          </cell>
          <cell r="K27">
            <v>0</v>
          </cell>
        </row>
        <row r="28">
          <cell r="B28">
            <v>21.279166666666661</v>
          </cell>
          <cell r="C28">
            <v>26.2</v>
          </cell>
          <cell r="D28">
            <v>18.3</v>
          </cell>
          <cell r="E28">
            <v>83.583333333333329</v>
          </cell>
          <cell r="F28">
            <v>100</v>
          </cell>
          <cell r="G28">
            <v>57</v>
          </cell>
          <cell r="H28">
            <v>16.2</v>
          </cell>
          <cell r="J28">
            <v>39.24</v>
          </cell>
          <cell r="K28">
            <v>17.8</v>
          </cell>
        </row>
        <row r="29">
          <cell r="B29">
            <v>15.633333333333331</v>
          </cell>
          <cell r="C29">
            <v>18.399999999999999</v>
          </cell>
          <cell r="D29">
            <v>14</v>
          </cell>
          <cell r="E29">
            <v>86.375</v>
          </cell>
          <cell r="F29">
            <v>95</v>
          </cell>
          <cell r="G29">
            <v>78</v>
          </cell>
          <cell r="H29">
            <v>18.36</v>
          </cell>
          <cell r="J29">
            <v>32.4</v>
          </cell>
          <cell r="K29">
            <v>0.4</v>
          </cell>
        </row>
        <row r="30">
          <cell r="B30">
            <v>14.404166666666667</v>
          </cell>
          <cell r="C30">
            <v>18.5</v>
          </cell>
          <cell r="D30">
            <v>12.6</v>
          </cell>
          <cell r="E30">
            <v>90.833333333333329</v>
          </cell>
          <cell r="F30">
            <v>99</v>
          </cell>
          <cell r="G30">
            <v>76</v>
          </cell>
          <cell r="H30">
            <v>12.96</v>
          </cell>
          <cell r="J30">
            <v>21.240000000000002</v>
          </cell>
          <cell r="K30">
            <v>1</v>
          </cell>
        </row>
        <row r="31">
          <cell r="B31">
            <v>15.483333333333333</v>
          </cell>
          <cell r="C31">
            <v>20.100000000000001</v>
          </cell>
          <cell r="D31">
            <v>13.9</v>
          </cell>
          <cell r="E31">
            <v>95.125</v>
          </cell>
          <cell r="F31">
            <v>100</v>
          </cell>
          <cell r="G31">
            <v>78</v>
          </cell>
          <cell r="H31">
            <v>14.76</v>
          </cell>
          <cell r="J31">
            <v>31.319999999999997</v>
          </cell>
          <cell r="K31">
            <v>0</v>
          </cell>
        </row>
        <row r="32">
          <cell r="B32">
            <v>13.2125</v>
          </cell>
          <cell r="C32">
            <v>17.600000000000001</v>
          </cell>
          <cell r="D32">
            <v>10.4</v>
          </cell>
          <cell r="E32">
            <v>79.875</v>
          </cell>
          <cell r="F32">
            <v>98</v>
          </cell>
          <cell r="G32">
            <v>59</v>
          </cell>
          <cell r="H32">
            <v>17.28</v>
          </cell>
          <cell r="J32">
            <v>30.240000000000002</v>
          </cell>
          <cell r="K32">
            <v>0</v>
          </cell>
        </row>
        <row r="33">
          <cell r="B33">
            <v>13.541666666666666</v>
          </cell>
          <cell r="C33">
            <v>21.8</v>
          </cell>
          <cell r="D33">
            <v>8.5</v>
          </cell>
          <cell r="E33">
            <v>74.041666666666671</v>
          </cell>
          <cell r="F33">
            <v>99</v>
          </cell>
          <cell r="G33">
            <v>34</v>
          </cell>
          <cell r="H33">
            <v>13.68</v>
          </cell>
          <cell r="J33">
            <v>21.6</v>
          </cell>
          <cell r="K33">
            <v>0</v>
          </cell>
        </row>
        <row r="34">
          <cell r="B34">
            <v>15.81666666666667</v>
          </cell>
          <cell r="C34">
            <v>25.8</v>
          </cell>
          <cell r="D34">
            <v>8.3000000000000007</v>
          </cell>
          <cell r="E34">
            <v>72.125</v>
          </cell>
          <cell r="F34">
            <v>100</v>
          </cell>
          <cell r="G34">
            <v>37</v>
          </cell>
          <cell r="H34">
            <v>10.08</v>
          </cell>
          <cell r="J34">
            <v>23.040000000000003</v>
          </cell>
          <cell r="K34">
            <v>0</v>
          </cell>
        </row>
        <row r="35">
          <cell r="B35">
            <v>17.979166666666664</v>
          </cell>
          <cell r="C35">
            <v>27.6</v>
          </cell>
          <cell r="D35">
            <v>9.8000000000000007</v>
          </cell>
          <cell r="E35">
            <v>67.541666666666671</v>
          </cell>
          <cell r="F35">
            <v>100</v>
          </cell>
          <cell r="G35">
            <v>35</v>
          </cell>
          <cell r="H35">
            <v>12.24</v>
          </cell>
          <cell r="J35">
            <v>25.56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27.170833333333338</v>
          </cell>
          <cell r="C5">
            <v>34.200000000000003</v>
          </cell>
          <cell r="D5">
            <v>20.9</v>
          </cell>
          <cell r="E5">
            <v>75.708333333333329</v>
          </cell>
          <cell r="F5">
            <v>96</v>
          </cell>
          <cell r="G5">
            <v>51</v>
          </cell>
          <cell r="H5">
            <v>18.720000000000002</v>
          </cell>
          <cell r="J5">
            <v>41.76</v>
          </cell>
          <cell r="K5">
            <v>0</v>
          </cell>
        </row>
        <row r="6">
          <cell r="B6">
            <v>26.991666666666671</v>
          </cell>
          <cell r="C6">
            <v>33.9</v>
          </cell>
          <cell r="D6">
            <v>20.8</v>
          </cell>
          <cell r="E6">
            <v>75.75</v>
          </cell>
          <cell r="F6">
            <v>98</v>
          </cell>
          <cell r="G6">
            <v>46</v>
          </cell>
          <cell r="H6">
            <v>23.400000000000002</v>
          </cell>
          <cell r="J6">
            <v>49.680000000000007</v>
          </cell>
          <cell r="K6">
            <v>0</v>
          </cell>
        </row>
        <row r="7">
          <cell r="B7">
            <v>26.124999999999996</v>
          </cell>
          <cell r="C7">
            <v>33.200000000000003</v>
          </cell>
          <cell r="D7">
            <v>19.600000000000001</v>
          </cell>
          <cell r="E7">
            <v>76.583333333333329</v>
          </cell>
          <cell r="F7">
            <v>97</v>
          </cell>
          <cell r="G7">
            <v>47</v>
          </cell>
          <cell r="H7">
            <v>19.440000000000001</v>
          </cell>
          <cell r="J7">
            <v>39.24</v>
          </cell>
          <cell r="K7">
            <v>0</v>
          </cell>
        </row>
        <row r="8">
          <cell r="B8">
            <v>25.920833333333334</v>
          </cell>
          <cell r="C8">
            <v>34.5</v>
          </cell>
          <cell r="D8">
            <v>19.8</v>
          </cell>
          <cell r="E8">
            <v>75.958333333333329</v>
          </cell>
          <cell r="F8">
            <v>97</v>
          </cell>
          <cell r="G8">
            <v>39</v>
          </cell>
          <cell r="H8">
            <v>11.879999999999999</v>
          </cell>
          <cell r="J8">
            <v>31.680000000000003</v>
          </cell>
          <cell r="K8">
            <v>0</v>
          </cell>
        </row>
        <row r="9">
          <cell r="B9">
            <v>26.474999999999998</v>
          </cell>
          <cell r="C9">
            <v>34.9</v>
          </cell>
          <cell r="D9">
            <v>19.100000000000001</v>
          </cell>
          <cell r="E9">
            <v>68.416666666666671</v>
          </cell>
          <cell r="F9">
            <v>97</v>
          </cell>
          <cell r="G9">
            <v>32</v>
          </cell>
          <cell r="H9">
            <v>15.120000000000001</v>
          </cell>
          <cell r="J9">
            <v>29.16</v>
          </cell>
          <cell r="K9">
            <v>0</v>
          </cell>
        </row>
        <row r="10">
          <cell r="B10">
            <v>26.091666666666672</v>
          </cell>
          <cell r="C10">
            <v>33.9</v>
          </cell>
          <cell r="D10">
            <v>18.5</v>
          </cell>
          <cell r="E10">
            <v>61.75</v>
          </cell>
          <cell r="F10">
            <v>87</v>
          </cell>
          <cell r="G10">
            <v>35</v>
          </cell>
          <cell r="H10">
            <v>16.559999999999999</v>
          </cell>
          <cell r="J10">
            <v>32.04</v>
          </cell>
          <cell r="K10">
            <v>0</v>
          </cell>
        </row>
        <row r="11">
          <cell r="B11">
            <v>25.370833333333334</v>
          </cell>
          <cell r="C11">
            <v>34.4</v>
          </cell>
          <cell r="D11">
            <v>17.5</v>
          </cell>
          <cell r="E11">
            <v>66.541666666666671</v>
          </cell>
          <cell r="F11">
            <v>94</v>
          </cell>
          <cell r="G11">
            <v>32</v>
          </cell>
          <cell r="H11">
            <v>15.48</v>
          </cell>
          <cell r="J11">
            <v>38.519999999999996</v>
          </cell>
          <cell r="K11">
            <v>0</v>
          </cell>
        </row>
        <row r="12">
          <cell r="B12">
            <v>25.120833333333334</v>
          </cell>
          <cell r="C12">
            <v>33.9</v>
          </cell>
          <cell r="D12">
            <v>17.100000000000001</v>
          </cell>
          <cell r="E12">
            <v>71.25</v>
          </cell>
          <cell r="F12">
            <v>98</v>
          </cell>
          <cell r="G12">
            <v>38</v>
          </cell>
          <cell r="H12">
            <v>15.48</v>
          </cell>
          <cell r="J12">
            <v>35.28</v>
          </cell>
          <cell r="K12">
            <v>0</v>
          </cell>
        </row>
        <row r="13">
          <cell r="B13">
            <v>25.587500000000002</v>
          </cell>
          <cell r="C13">
            <v>33.799999999999997</v>
          </cell>
          <cell r="D13">
            <v>19.399999999999999</v>
          </cell>
          <cell r="E13">
            <v>76.708333333333329</v>
          </cell>
          <cell r="F13">
            <v>97</v>
          </cell>
          <cell r="G13">
            <v>44</v>
          </cell>
          <cell r="H13">
            <v>10.08</v>
          </cell>
          <cell r="J13">
            <v>25.92</v>
          </cell>
          <cell r="K13">
            <v>0</v>
          </cell>
        </row>
        <row r="14">
          <cell r="B14">
            <v>26.095833333333331</v>
          </cell>
          <cell r="C14">
            <v>34.200000000000003</v>
          </cell>
          <cell r="D14">
            <v>19.3</v>
          </cell>
          <cell r="E14">
            <v>73.791666666666671</v>
          </cell>
          <cell r="F14">
            <v>99</v>
          </cell>
          <cell r="G14">
            <v>33</v>
          </cell>
          <cell r="H14">
            <v>11.520000000000001</v>
          </cell>
          <cell r="J14">
            <v>29.880000000000003</v>
          </cell>
          <cell r="K14">
            <v>0</v>
          </cell>
        </row>
        <row r="15">
          <cell r="B15">
            <v>25.162499999999998</v>
          </cell>
          <cell r="C15">
            <v>33.5</v>
          </cell>
          <cell r="D15">
            <v>17</v>
          </cell>
          <cell r="E15">
            <v>68.75</v>
          </cell>
          <cell r="F15">
            <v>97</v>
          </cell>
          <cell r="G15">
            <v>33</v>
          </cell>
          <cell r="H15">
            <v>15.840000000000002</v>
          </cell>
          <cell r="J15">
            <v>32.04</v>
          </cell>
          <cell r="K15">
            <v>0</v>
          </cell>
        </row>
        <row r="16">
          <cell r="B16">
            <v>24.387500000000003</v>
          </cell>
          <cell r="C16">
            <v>33.1</v>
          </cell>
          <cell r="D16">
            <v>17.600000000000001</v>
          </cell>
          <cell r="E16">
            <v>72.416666666666671</v>
          </cell>
          <cell r="F16">
            <v>94</v>
          </cell>
          <cell r="G16">
            <v>40</v>
          </cell>
          <cell r="H16">
            <v>13.32</v>
          </cell>
          <cell r="J16">
            <v>29.16</v>
          </cell>
          <cell r="K16">
            <v>0</v>
          </cell>
        </row>
        <row r="17">
          <cell r="B17">
            <v>22.879166666666666</v>
          </cell>
          <cell r="C17">
            <v>29.8</v>
          </cell>
          <cell r="D17">
            <v>18.8</v>
          </cell>
          <cell r="E17">
            <v>82.5</v>
          </cell>
          <cell r="F17">
            <v>94</v>
          </cell>
          <cell r="G17">
            <v>61</v>
          </cell>
          <cell r="H17">
            <v>15.840000000000002</v>
          </cell>
          <cell r="J17">
            <v>33.119999999999997</v>
          </cell>
          <cell r="K17">
            <v>0</v>
          </cell>
        </row>
        <row r="18">
          <cell r="B18">
            <v>18.775000000000002</v>
          </cell>
          <cell r="C18">
            <v>22.4</v>
          </cell>
          <cell r="D18">
            <v>16.5</v>
          </cell>
          <cell r="E18">
            <v>77.25</v>
          </cell>
          <cell r="F18">
            <v>86</v>
          </cell>
          <cell r="G18">
            <v>62</v>
          </cell>
          <cell r="H18">
            <v>11.520000000000001</v>
          </cell>
          <cell r="J18">
            <v>26.28</v>
          </cell>
          <cell r="K18">
            <v>0</v>
          </cell>
        </row>
        <row r="19">
          <cell r="B19">
            <v>17.979166666666664</v>
          </cell>
          <cell r="C19">
            <v>23.4</v>
          </cell>
          <cell r="D19">
            <v>15.5</v>
          </cell>
          <cell r="E19">
            <v>81.291666666666671</v>
          </cell>
          <cell r="F19">
            <v>92</v>
          </cell>
          <cell r="G19">
            <v>62</v>
          </cell>
          <cell r="H19">
            <v>9</v>
          </cell>
          <cell r="J19">
            <v>21.96</v>
          </cell>
          <cell r="K19">
            <v>0</v>
          </cell>
        </row>
        <row r="20">
          <cell r="B20">
            <v>20.795833333333334</v>
          </cell>
          <cell r="C20">
            <v>32.200000000000003</v>
          </cell>
          <cell r="D20">
            <v>13.1</v>
          </cell>
          <cell r="E20">
            <v>80.333333333333329</v>
          </cell>
          <cell r="F20">
            <v>100</v>
          </cell>
          <cell r="G20">
            <v>41</v>
          </cell>
          <cell r="H20">
            <v>15.840000000000002</v>
          </cell>
          <cell r="J20">
            <v>41.4</v>
          </cell>
          <cell r="K20">
            <v>0</v>
          </cell>
        </row>
        <row r="21">
          <cell r="B21">
            <v>24.204166666666669</v>
          </cell>
          <cell r="C21">
            <v>32.799999999999997</v>
          </cell>
          <cell r="D21">
            <v>17.8</v>
          </cell>
          <cell r="E21">
            <v>73.541666666666671</v>
          </cell>
          <cell r="F21">
            <v>96</v>
          </cell>
          <cell r="G21">
            <v>45</v>
          </cell>
          <cell r="H21">
            <v>19.8</v>
          </cell>
          <cell r="J21">
            <v>37.440000000000005</v>
          </cell>
          <cell r="K21">
            <v>0</v>
          </cell>
        </row>
        <row r="22">
          <cell r="B22">
            <v>22.579166666666666</v>
          </cell>
          <cell r="C22">
            <v>27.6</v>
          </cell>
          <cell r="D22">
            <v>18.8</v>
          </cell>
          <cell r="E22">
            <v>80.375</v>
          </cell>
          <cell r="F22">
            <v>96</v>
          </cell>
          <cell r="G22">
            <v>61</v>
          </cell>
          <cell r="H22">
            <v>12.24</v>
          </cell>
          <cell r="J22">
            <v>21.6</v>
          </cell>
          <cell r="K22">
            <v>0</v>
          </cell>
        </row>
        <row r="23">
          <cell r="B23">
            <v>17.166666666666664</v>
          </cell>
          <cell r="C23">
            <v>22.6</v>
          </cell>
          <cell r="D23">
            <v>13.9</v>
          </cell>
          <cell r="E23">
            <v>86.375</v>
          </cell>
          <cell r="F23">
            <v>98</v>
          </cell>
          <cell r="G23">
            <v>68</v>
          </cell>
          <cell r="H23">
            <v>9.7200000000000006</v>
          </cell>
          <cell r="J23">
            <v>24.840000000000003</v>
          </cell>
          <cell r="K23">
            <v>7.3999999999999995</v>
          </cell>
        </row>
        <row r="24">
          <cell r="B24">
            <v>17.875</v>
          </cell>
          <cell r="C24">
            <v>24.9</v>
          </cell>
          <cell r="D24">
            <v>12.9</v>
          </cell>
          <cell r="E24">
            <v>75.791666666666671</v>
          </cell>
          <cell r="F24">
            <v>95</v>
          </cell>
          <cell r="G24">
            <v>57</v>
          </cell>
          <cell r="H24">
            <v>8.2799999999999994</v>
          </cell>
          <cell r="J24">
            <v>17.64</v>
          </cell>
          <cell r="K24">
            <v>0</v>
          </cell>
        </row>
        <row r="25">
          <cell r="B25">
            <v>22.158333333333331</v>
          </cell>
          <cell r="C25">
            <v>31.8</v>
          </cell>
          <cell r="D25">
            <v>14.6</v>
          </cell>
          <cell r="E25">
            <v>74.833333333333329</v>
          </cell>
          <cell r="F25">
            <v>99</v>
          </cell>
          <cell r="G25">
            <v>41</v>
          </cell>
          <cell r="H25">
            <v>14.04</v>
          </cell>
          <cell r="J25">
            <v>33.480000000000004</v>
          </cell>
          <cell r="K25">
            <v>0</v>
          </cell>
        </row>
        <row r="26">
          <cell r="B26">
            <v>24.820833333333336</v>
          </cell>
          <cell r="C26">
            <v>34.700000000000003</v>
          </cell>
          <cell r="D26">
            <v>16.100000000000001</v>
          </cell>
          <cell r="E26">
            <v>69.625</v>
          </cell>
          <cell r="F26">
            <v>98</v>
          </cell>
          <cell r="G26">
            <v>37</v>
          </cell>
          <cell r="H26">
            <v>11.16</v>
          </cell>
          <cell r="J26">
            <v>29.16</v>
          </cell>
          <cell r="K26">
            <v>0</v>
          </cell>
        </row>
        <row r="27">
          <cell r="B27">
            <v>25.75</v>
          </cell>
          <cell r="C27">
            <v>33.299999999999997</v>
          </cell>
          <cell r="D27">
            <v>19.100000000000001</v>
          </cell>
          <cell r="E27">
            <v>67.416666666666671</v>
          </cell>
          <cell r="F27">
            <v>90</v>
          </cell>
          <cell r="G27">
            <v>40</v>
          </cell>
          <cell r="H27">
            <v>22.32</v>
          </cell>
          <cell r="J27">
            <v>47.16</v>
          </cell>
          <cell r="K27">
            <v>0</v>
          </cell>
        </row>
        <row r="28">
          <cell r="B28">
            <v>18.958333333333339</v>
          </cell>
          <cell r="C28">
            <v>24.7</v>
          </cell>
          <cell r="D28">
            <v>13.9</v>
          </cell>
          <cell r="E28">
            <v>86.875</v>
          </cell>
          <cell r="F28">
            <v>99</v>
          </cell>
          <cell r="G28">
            <v>73</v>
          </cell>
          <cell r="H28">
            <v>11.16</v>
          </cell>
          <cell r="J28">
            <v>28.8</v>
          </cell>
          <cell r="K28">
            <v>39</v>
          </cell>
        </row>
        <row r="29">
          <cell r="B29">
            <v>11.945833333333335</v>
          </cell>
          <cell r="C29">
            <v>14.1</v>
          </cell>
          <cell r="D29">
            <v>10.4</v>
          </cell>
          <cell r="E29">
            <v>81.791666666666671</v>
          </cell>
          <cell r="F29">
            <v>90</v>
          </cell>
          <cell r="G29">
            <v>67</v>
          </cell>
          <cell r="H29">
            <v>10.8</v>
          </cell>
          <cell r="J29">
            <v>25.2</v>
          </cell>
          <cell r="K29">
            <v>0</v>
          </cell>
        </row>
        <row r="30">
          <cell r="B30">
            <v>10.979166666666664</v>
          </cell>
          <cell r="C30">
            <v>12.3</v>
          </cell>
          <cell r="D30">
            <v>9.1999999999999993</v>
          </cell>
          <cell r="E30">
            <v>93.375</v>
          </cell>
          <cell r="F30">
            <v>98</v>
          </cell>
          <cell r="G30">
            <v>85</v>
          </cell>
          <cell r="H30">
            <v>7.2</v>
          </cell>
          <cell r="J30">
            <v>16.920000000000002</v>
          </cell>
          <cell r="K30">
            <v>6.0000000000000009</v>
          </cell>
        </row>
        <row r="31">
          <cell r="B31">
            <v>12.379166666666665</v>
          </cell>
          <cell r="C31">
            <v>13.2</v>
          </cell>
          <cell r="D31">
            <v>11.8</v>
          </cell>
          <cell r="E31">
            <v>94</v>
          </cell>
          <cell r="F31">
            <v>99</v>
          </cell>
          <cell r="G31">
            <v>81</v>
          </cell>
          <cell r="H31">
            <v>9.7200000000000006</v>
          </cell>
          <cell r="J31">
            <v>24.840000000000003</v>
          </cell>
          <cell r="K31">
            <v>0.4</v>
          </cell>
        </row>
        <row r="32">
          <cell r="B32">
            <v>11.166666666666666</v>
          </cell>
          <cell r="C32">
            <v>16.600000000000001</v>
          </cell>
          <cell r="D32">
            <v>6.1</v>
          </cell>
          <cell r="E32">
            <v>79.583333333333329</v>
          </cell>
          <cell r="F32">
            <v>99</v>
          </cell>
          <cell r="G32">
            <v>52</v>
          </cell>
          <cell r="H32">
            <v>9</v>
          </cell>
          <cell r="J32">
            <v>20.16</v>
          </cell>
          <cell r="K32">
            <v>0</v>
          </cell>
        </row>
        <row r="33">
          <cell r="B33">
            <v>10.441666666666666</v>
          </cell>
          <cell r="C33">
            <v>20.9</v>
          </cell>
          <cell r="D33">
            <v>2.2999999999999998</v>
          </cell>
          <cell r="E33">
            <v>81.958333333333329</v>
          </cell>
          <cell r="F33">
            <v>100</v>
          </cell>
          <cell r="G33">
            <v>40</v>
          </cell>
          <cell r="H33">
            <v>6.48</v>
          </cell>
          <cell r="J33">
            <v>19.079999999999998</v>
          </cell>
          <cell r="K33">
            <v>0</v>
          </cell>
        </row>
        <row r="34">
          <cell r="B34">
            <v>13.725</v>
          </cell>
          <cell r="C34">
            <v>24.9</v>
          </cell>
          <cell r="D34">
            <v>5.3</v>
          </cell>
          <cell r="E34">
            <v>77.958333333333329</v>
          </cell>
          <cell r="F34">
            <v>100</v>
          </cell>
          <cell r="G34">
            <v>37</v>
          </cell>
          <cell r="H34">
            <v>6.84</v>
          </cell>
          <cell r="J34">
            <v>16.920000000000002</v>
          </cell>
          <cell r="K34">
            <v>0.2</v>
          </cell>
        </row>
        <row r="35">
          <cell r="B35">
            <v>15.825000000000001</v>
          </cell>
          <cell r="C35">
            <v>26.2</v>
          </cell>
          <cell r="D35">
            <v>7</v>
          </cell>
          <cell r="E35">
            <v>77.958333333333329</v>
          </cell>
          <cell r="F35">
            <v>100</v>
          </cell>
          <cell r="G35">
            <v>42</v>
          </cell>
          <cell r="H35">
            <v>9</v>
          </cell>
          <cell r="J35">
            <v>24.48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27.708333333333332</v>
          </cell>
          <cell r="C5">
            <v>35</v>
          </cell>
          <cell r="D5">
            <v>20.399999999999999</v>
          </cell>
          <cell r="E5">
            <v>66.916666666666671</v>
          </cell>
          <cell r="F5">
            <v>100</v>
          </cell>
          <cell r="G5">
            <v>40</v>
          </cell>
          <cell r="H5">
            <v>17.28</v>
          </cell>
          <cell r="J5">
            <v>31.680000000000003</v>
          </cell>
          <cell r="K5">
            <v>0</v>
          </cell>
        </row>
        <row r="6">
          <cell r="B6">
            <v>27.029166666666669</v>
          </cell>
          <cell r="C6">
            <v>35.200000000000003</v>
          </cell>
          <cell r="D6">
            <v>19.600000000000001</v>
          </cell>
          <cell r="E6">
            <v>69.208333333333329</v>
          </cell>
          <cell r="F6">
            <v>100</v>
          </cell>
          <cell r="G6">
            <v>31</v>
          </cell>
          <cell r="H6">
            <v>18.720000000000002</v>
          </cell>
          <cell r="J6">
            <v>37.800000000000004</v>
          </cell>
          <cell r="K6">
            <v>0</v>
          </cell>
        </row>
        <row r="7">
          <cell r="B7">
            <v>26.25</v>
          </cell>
          <cell r="C7">
            <v>35</v>
          </cell>
          <cell r="D7">
            <v>19.600000000000001</v>
          </cell>
          <cell r="E7">
            <v>71.25</v>
          </cell>
          <cell r="F7">
            <v>100</v>
          </cell>
          <cell r="G7">
            <v>25</v>
          </cell>
          <cell r="H7">
            <v>19.079999999999998</v>
          </cell>
          <cell r="J7">
            <v>32.4</v>
          </cell>
          <cell r="K7">
            <v>0</v>
          </cell>
        </row>
        <row r="8">
          <cell r="B8">
            <v>26.579166666666669</v>
          </cell>
          <cell r="C8">
            <v>35.200000000000003</v>
          </cell>
          <cell r="D8">
            <v>18.399999999999999</v>
          </cell>
          <cell r="E8">
            <v>65.708333333333329</v>
          </cell>
          <cell r="F8">
            <v>100</v>
          </cell>
          <cell r="G8">
            <v>29</v>
          </cell>
          <cell r="H8">
            <v>13.68</v>
          </cell>
          <cell r="J8">
            <v>31.680000000000003</v>
          </cell>
          <cell r="K8">
            <v>0</v>
          </cell>
        </row>
        <row r="9">
          <cell r="B9">
            <v>26.958333333333329</v>
          </cell>
          <cell r="C9">
            <v>34</v>
          </cell>
          <cell r="D9">
            <v>19.8</v>
          </cell>
          <cell r="E9">
            <v>56.791666666666664</v>
          </cell>
          <cell r="F9">
            <v>96</v>
          </cell>
          <cell r="G9">
            <v>30</v>
          </cell>
          <cell r="H9">
            <v>21.240000000000002</v>
          </cell>
          <cell r="J9">
            <v>38.159999999999997</v>
          </cell>
          <cell r="K9">
            <v>0</v>
          </cell>
        </row>
        <row r="10">
          <cell r="B10">
            <v>25.379166666666666</v>
          </cell>
          <cell r="C10">
            <v>33.799999999999997</v>
          </cell>
          <cell r="D10">
            <v>16.600000000000001</v>
          </cell>
          <cell r="E10">
            <v>62.5</v>
          </cell>
          <cell r="F10">
            <v>100</v>
          </cell>
          <cell r="G10">
            <v>37</v>
          </cell>
          <cell r="H10">
            <v>19.079999999999998</v>
          </cell>
          <cell r="J10">
            <v>38.159999999999997</v>
          </cell>
          <cell r="K10">
            <v>0</v>
          </cell>
        </row>
        <row r="11">
          <cell r="B11">
            <v>27.058333333333337</v>
          </cell>
          <cell r="C11">
            <v>34.200000000000003</v>
          </cell>
          <cell r="D11">
            <v>18.8</v>
          </cell>
          <cell r="E11">
            <v>61.541666666666664</v>
          </cell>
          <cell r="F11">
            <v>100</v>
          </cell>
          <cell r="G11">
            <v>38</v>
          </cell>
          <cell r="H11">
            <v>21.6</v>
          </cell>
          <cell r="J11">
            <v>37.080000000000005</v>
          </cell>
          <cell r="K11">
            <v>0</v>
          </cell>
        </row>
        <row r="12">
          <cell r="B12">
            <v>27.745833333333334</v>
          </cell>
          <cell r="C12">
            <v>34.700000000000003</v>
          </cell>
          <cell r="D12">
            <v>22.8</v>
          </cell>
          <cell r="E12">
            <v>59.583333333333336</v>
          </cell>
          <cell r="F12">
            <v>79</v>
          </cell>
          <cell r="G12">
            <v>34</v>
          </cell>
          <cell r="H12">
            <v>20.88</v>
          </cell>
          <cell r="J12">
            <v>41.04</v>
          </cell>
          <cell r="K12">
            <v>0</v>
          </cell>
        </row>
        <row r="13">
          <cell r="B13">
            <v>26.979166666666668</v>
          </cell>
          <cell r="C13">
            <v>35.4</v>
          </cell>
          <cell r="D13">
            <v>19.8</v>
          </cell>
          <cell r="E13">
            <v>62.166666666666664</v>
          </cell>
          <cell r="F13">
            <v>99</v>
          </cell>
          <cell r="G13">
            <v>32</v>
          </cell>
          <cell r="H13">
            <v>13.68</v>
          </cell>
          <cell r="J13">
            <v>27.36</v>
          </cell>
          <cell r="K13">
            <v>0</v>
          </cell>
        </row>
        <row r="14">
          <cell r="B14">
            <v>26.520833333333332</v>
          </cell>
          <cell r="C14">
            <v>33.6</v>
          </cell>
          <cell r="D14">
            <v>19.5</v>
          </cell>
          <cell r="E14">
            <v>58.958333333333336</v>
          </cell>
          <cell r="F14">
            <v>91</v>
          </cell>
          <cell r="G14">
            <v>34</v>
          </cell>
          <cell r="H14">
            <v>16.2</v>
          </cell>
          <cell r="J14">
            <v>34.200000000000003</v>
          </cell>
          <cell r="K14">
            <v>0</v>
          </cell>
        </row>
        <row r="15">
          <cell r="B15">
            <v>25.466666666666669</v>
          </cell>
          <cell r="C15">
            <v>34.4</v>
          </cell>
          <cell r="D15">
            <v>16.2</v>
          </cell>
          <cell r="E15">
            <v>62.625</v>
          </cell>
          <cell r="F15">
            <v>100</v>
          </cell>
          <cell r="G15">
            <v>30</v>
          </cell>
          <cell r="H15">
            <v>17.28</v>
          </cell>
          <cell r="J15">
            <v>32.4</v>
          </cell>
          <cell r="K15">
            <v>0</v>
          </cell>
        </row>
        <row r="16">
          <cell r="B16">
            <v>25.129166666666663</v>
          </cell>
          <cell r="C16">
            <v>34.299999999999997</v>
          </cell>
          <cell r="D16">
            <v>17.399999999999999</v>
          </cell>
          <cell r="E16">
            <v>61.375</v>
          </cell>
          <cell r="F16">
            <v>100</v>
          </cell>
          <cell r="G16">
            <v>23</v>
          </cell>
          <cell r="H16">
            <v>14.4</v>
          </cell>
          <cell r="J16">
            <v>32.4</v>
          </cell>
          <cell r="K16">
            <v>0</v>
          </cell>
        </row>
        <row r="17">
          <cell r="B17">
            <v>24.900000000000002</v>
          </cell>
          <cell r="C17">
            <v>34.4</v>
          </cell>
          <cell r="D17">
            <v>16</v>
          </cell>
          <cell r="E17">
            <v>64.958333333333329</v>
          </cell>
          <cell r="F17">
            <v>100</v>
          </cell>
          <cell r="G17">
            <v>36</v>
          </cell>
          <cell r="H17">
            <v>18.36</v>
          </cell>
          <cell r="J17">
            <v>40.680000000000007</v>
          </cell>
          <cell r="K17">
            <v>0</v>
          </cell>
        </row>
        <row r="18">
          <cell r="B18">
            <v>21.908333333333331</v>
          </cell>
          <cell r="C18">
            <v>26.9</v>
          </cell>
          <cell r="D18">
            <v>17.399999999999999</v>
          </cell>
          <cell r="E18">
            <v>73.958333333333329</v>
          </cell>
          <cell r="F18">
            <v>93</v>
          </cell>
          <cell r="G18">
            <v>52</v>
          </cell>
          <cell r="H18">
            <v>18</v>
          </cell>
          <cell r="J18">
            <v>29.52</v>
          </cell>
          <cell r="K18">
            <v>0</v>
          </cell>
        </row>
        <row r="19">
          <cell r="B19">
            <v>20.291666666666668</v>
          </cell>
          <cell r="C19">
            <v>28.4</v>
          </cell>
          <cell r="D19">
            <v>15.8</v>
          </cell>
          <cell r="E19">
            <v>77.25</v>
          </cell>
          <cell r="F19">
            <v>100</v>
          </cell>
          <cell r="G19">
            <v>48</v>
          </cell>
          <cell r="H19">
            <v>11.16</v>
          </cell>
          <cell r="J19">
            <v>20.52</v>
          </cell>
          <cell r="K19">
            <v>0</v>
          </cell>
        </row>
        <row r="20">
          <cell r="B20">
            <v>23.175000000000001</v>
          </cell>
          <cell r="C20">
            <v>33.5</v>
          </cell>
          <cell r="D20">
            <v>15.4</v>
          </cell>
          <cell r="E20">
            <v>74.916666666666671</v>
          </cell>
          <cell r="F20">
            <v>100</v>
          </cell>
          <cell r="G20">
            <v>33</v>
          </cell>
          <cell r="H20">
            <v>15.840000000000002</v>
          </cell>
          <cell r="J20">
            <v>35.64</v>
          </cell>
          <cell r="K20">
            <v>0</v>
          </cell>
        </row>
        <row r="21">
          <cell r="B21">
            <v>25.108333333333334</v>
          </cell>
          <cell r="C21">
            <v>34.799999999999997</v>
          </cell>
          <cell r="D21">
            <v>17.7</v>
          </cell>
          <cell r="E21">
            <v>70.416666666666671</v>
          </cell>
          <cell r="F21">
            <v>100</v>
          </cell>
          <cell r="G21">
            <v>34</v>
          </cell>
          <cell r="H21">
            <v>19.079999999999998</v>
          </cell>
          <cell r="J21">
            <v>29.880000000000003</v>
          </cell>
          <cell r="K21">
            <v>0</v>
          </cell>
        </row>
        <row r="22">
          <cell r="B22">
            <v>25.012499999999999</v>
          </cell>
          <cell r="C22">
            <v>32.700000000000003</v>
          </cell>
          <cell r="D22">
            <v>19.899999999999999</v>
          </cell>
          <cell r="E22">
            <v>79.125</v>
          </cell>
          <cell r="F22">
            <v>100</v>
          </cell>
          <cell r="G22">
            <v>46</v>
          </cell>
          <cell r="H22">
            <v>11.879999999999999</v>
          </cell>
          <cell r="J22">
            <v>23.759999999999998</v>
          </cell>
          <cell r="K22">
            <v>0</v>
          </cell>
        </row>
        <row r="23">
          <cell r="B23">
            <v>19.958333333333332</v>
          </cell>
          <cell r="C23">
            <v>26</v>
          </cell>
          <cell r="D23">
            <v>17</v>
          </cell>
          <cell r="E23">
            <v>80.958333333333329</v>
          </cell>
          <cell r="F23">
            <v>96</v>
          </cell>
          <cell r="G23">
            <v>71</v>
          </cell>
          <cell r="H23">
            <v>15.120000000000001</v>
          </cell>
          <cell r="J23">
            <v>32.4</v>
          </cell>
          <cell r="K23">
            <v>0</v>
          </cell>
        </row>
        <row r="24">
          <cell r="B24">
            <v>19.491666666666667</v>
          </cell>
          <cell r="C24">
            <v>28.2</v>
          </cell>
          <cell r="D24">
            <v>13.1</v>
          </cell>
          <cell r="E24">
            <v>74.375</v>
          </cell>
          <cell r="F24">
            <v>100</v>
          </cell>
          <cell r="G24">
            <v>48</v>
          </cell>
          <cell r="H24">
            <v>11.16</v>
          </cell>
          <cell r="J24">
            <v>23.400000000000002</v>
          </cell>
          <cell r="K24">
            <v>0</v>
          </cell>
        </row>
        <row r="25">
          <cell r="B25">
            <v>23.424999999999997</v>
          </cell>
          <cell r="C25">
            <v>33.5</v>
          </cell>
          <cell r="D25">
            <v>16.2</v>
          </cell>
          <cell r="E25">
            <v>73.25</v>
          </cell>
          <cell r="F25">
            <v>100</v>
          </cell>
          <cell r="G25">
            <v>31</v>
          </cell>
          <cell r="H25">
            <v>20.88</v>
          </cell>
          <cell r="J25">
            <v>40.32</v>
          </cell>
          <cell r="K25">
            <v>0</v>
          </cell>
        </row>
        <row r="26">
          <cell r="B26">
            <v>26.716666666666665</v>
          </cell>
          <cell r="C26">
            <v>34.1</v>
          </cell>
          <cell r="D26">
            <v>20</v>
          </cell>
          <cell r="E26">
            <v>54.791666666666664</v>
          </cell>
          <cell r="F26">
            <v>80</v>
          </cell>
          <cell r="G26">
            <v>34</v>
          </cell>
          <cell r="H26">
            <v>20.52</v>
          </cell>
          <cell r="J26">
            <v>38.159999999999997</v>
          </cell>
          <cell r="K26">
            <v>0</v>
          </cell>
        </row>
        <row r="27">
          <cell r="B27">
            <v>27.045833333333324</v>
          </cell>
          <cell r="C27">
            <v>34.4</v>
          </cell>
          <cell r="D27">
            <v>20.399999999999999</v>
          </cell>
          <cell r="E27">
            <v>51.333333333333336</v>
          </cell>
          <cell r="F27">
            <v>73</v>
          </cell>
          <cell r="G27">
            <v>31</v>
          </cell>
          <cell r="H27">
            <v>22.68</v>
          </cell>
          <cell r="J27">
            <v>42.84</v>
          </cell>
          <cell r="K27">
            <v>0</v>
          </cell>
        </row>
        <row r="28">
          <cell r="B28">
            <v>21.658333333333331</v>
          </cell>
          <cell r="C28">
            <v>26.8</v>
          </cell>
          <cell r="D28">
            <v>18.8</v>
          </cell>
          <cell r="E28">
            <v>83.041666666666671</v>
          </cell>
          <cell r="F28">
            <v>100</v>
          </cell>
          <cell r="G28">
            <v>56</v>
          </cell>
          <cell r="H28">
            <v>15.840000000000002</v>
          </cell>
          <cell r="J28">
            <v>43.92</v>
          </cell>
          <cell r="K28">
            <v>9.5999999999999979</v>
          </cell>
        </row>
        <row r="29">
          <cell r="B29">
            <v>16.429166666666671</v>
          </cell>
          <cell r="C29">
            <v>19</v>
          </cell>
          <cell r="D29">
            <v>14.7</v>
          </cell>
          <cell r="E29">
            <v>84.916666666666671</v>
          </cell>
          <cell r="F29">
            <v>100</v>
          </cell>
          <cell r="G29">
            <v>67</v>
          </cell>
          <cell r="H29">
            <v>18</v>
          </cell>
          <cell r="J29">
            <v>32.76</v>
          </cell>
          <cell r="K29">
            <v>0</v>
          </cell>
        </row>
        <row r="30">
          <cell r="B30">
            <v>14.050000000000002</v>
          </cell>
          <cell r="C30">
            <v>15.8</v>
          </cell>
          <cell r="D30">
            <v>12.6</v>
          </cell>
          <cell r="E30">
            <v>96.625</v>
          </cell>
          <cell r="F30">
            <v>100</v>
          </cell>
          <cell r="G30">
            <v>80</v>
          </cell>
          <cell r="H30">
            <v>11.879999999999999</v>
          </cell>
          <cell r="J30">
            <v>20.88</v>
          </cell>
          <cell r="K30">
            <v>12.6</v>
          </cell>
        </row>
        <row r="31">
          <cell r="B31">
            <v>15.108333333333334</v>
          </cell>
          <cell r="C31">
            <v>16.8</v>
          </cell>
          <cell r="D31">
            <v>13.4</v>
          </cell>
          <cell r="E31">
            <v>100</v>
          </cell>
          <cell r="F31">
            <v>100</v>
          </cell>
          <cell r="G31">
            <v>99</v>
          </cell>
          <cell r="H31">
            <v>16.2</v>
          </cell>
          <cell r="J31">
            <v>31.680000000000003</v>
          </cell>
          <cell r="K31">
            <v>0</v>
          </cell>
        </row>
        <row r="32">
          <cell r="B32">
            <v>12.812499999999998</v>
          </cell>
          <cell r="C32">
            <v>16.899999999999999</v>
          </cell>
          <cell r="D32">
            <v>9.9</v>
          </cell>
          <cell r="E32">
            <v>82.791666666666671</v>
          </cell>
          <cell r="F32">
            <v>100</v>
          </cell>
          <cell r="G32">
            <v>60</v>
          </cell>
          <cell r="H32">
            <v>17.64</v>
          </cell>
          <cell r="J32">
            <v>32.04</v>
          </cell>
          <cell r="K32">
            <v>0</v>
          </cell>
        </row>
        <row r="33">
          <cell r="B33">
            <v>11.4375</v>
          </cell>
          <cell r="C33">
            <v>22.1</v>
          </cell>
          <cell r="D33">
            <v>4.0999999999999996</v>
          </cell>
          <cell r="E33">
            <v>80</v>
          </cell>
          <cell r="F33">
            <v>100</v>
          </cell>
          <cell r="G33">
            <v>35</v>
          </cell>
          <cell r="H33">
            <v>9.3600000000000012</v>
          </cell>
          <cell r="J33">
            <v>18.720000000000002</v>
          </cell>
          <cell r="K33">
            <v>0.2</v>
          </cell>
        </row>
        <row r="34">
          <cell r="B34">
            <v>14.604166666666664</v>
          </cell>
          <cell r="C34">
            <v>24.9</v>
          </cell>
          <cell r="D34">
            <v>6.7</v>
          </cell>
          <cell r="E34">
            <v>75.75</v>
          </cell>
          <cell r="F34">
            <v>100</v>
          </cell>
          <cell r="G34">
            <v>35</v>
          </cell>
          <cell r="H34">
            <v>17.28</v>
          </cell>
          <cell r="J34">
            <v>34.200000000000003</v>
          </cell>
          <cell r="K34">
            <v>0</v>
          </cell>
        </row>
        <row r="35">
          <cell r="B35">
            <v>16.508333333333333</v>
          </cell>
          <cell r="C35">
            <v>25.2</v>
          </cell>
          <cell r="D35">
            <v>10.7</v>
          </cell>
          <cell r="E35">
            <v>74.083333333333329</v>
          </cell>
          <cell r="F35">
            <v>100</v>
          </cell>
          <cell r="G35">
            <v>41</v>
          </cell>
          <cell r="H35">
            <v>17.64</v>
          </cell>
          <cell r="J35">
            <v>40.680000000000007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25.845833333333335</v>
          </cell>
          <cell r="C5">
            <v>31.7</v>
          </cell>
          <cell r="D5">
            <v>20.5</v>
          </cell>
          <cell r="E5">
            <v>71.791666666666671</v>
          </cell>
          <cell r="F5">
            <v>90</v>
          </cell>
          <cell r="G5">
            <v>49</v>
          </cell>
          <cell r="H5">
            <v>20.16</v>
          </cell>
          <cell r="J5">
            <v>36.72</v>
          </cell>
          <cell r="K5" t="str">
            <v>*</v>
          </cell>
        </row>
        <row r="6">
          <cell r="B6">
            <v>25.529166666666658</v>
          </cell>
          <cell r="C6">
            <v>32.1</v>
          </cell>
          <cell r="D6">
            <v>20.7</v>
          </cell>
          <cell r="E6">
            <v>69.708333333333329</v>
          </cell>
          <cell r="F6">
            <v>90</v>
          </cell>
          <cell r="G6">
            <v>38</v>
          </cell>
          <cell r="H6">
            <v>20.88</v>
          </cell>
          <cell r="J6">
            <v>41.04</v>
          </cell>
          <cell r="K6" t="str">
            <v>*</v>
          </cell>
        </row>
        <row r="7">
          <cell r="B7">
            <v>24.929166666666671</v>
          </cell>
          <cell r="C7">
            <v>32</v>
          </cell>
          <cell r="D7">
            <v>19.100000000000001</v>
          </cell>
          <cell r="E7">
            <v>70.75</v>
          </cell>
          <cell r="F7">
            <v>92</v>
          </cell>
          <cell r="G7">
            <v>41</v>
          </cell>
          <cell r="H7">
            <v>16.920000000000002</v>
          </cell>
          <cell r="J7">
            <v>32.76</v>
          </cell>
          <cell r="K7" t="str">
            <v>*</v>
          </cell>
        </row>
        <row r="8">
          <cell r="B8">
            <v>25.208333333333332</v>
          </cell>
          <cell r="C8">
            <v>31.3</v>
          </cell>
          <cell r="D8">
            <v>19.399999999999999</v>
          </cell>
          <cell r="E8">
            <v>70.083333333333329</v>
          </cell>
          <cell r="F8">
            <v>91</v>
          </cell>
          <cell r="G8">
            <v>44</v>
          </cell>
          <cell r="H8">
            <v>16.920000000000002</v>
          </cell>
          <cell r="J8">
            <v>28.08</v>
          </cell>
          <cell r="K8" t="str">
            <v>*</v>
          </cell>
        </row>
        <row r="9">
          <cell r="B9">
            <v>25.558333333333334</v>
          </cell>
          <cell r="C9">
            <v>31.9</v>
          </cell>
          <cell r="D9">
            <v>20.100000000000001</v>
          </cell>
          <cell r="E9">
            <v>64.291666666666671</v>
          </cell>
          <cell r="F9">
            <v>87</v>
          </cell>
          <cell r="G9">
            <v>39</v>
          </cell>
          <cell r="H9">
            <v>14.04</v>
          </cell>
          <cell r="J9">
            <v>29.16</v>
          </cell>
          <cell r="K9" t="str">
            <v>*</v>
          </cell>
        </row>
        <row r="10">
          <cell r="B10">
            <v>24.424999999999997</v>
          </cell>
          <cell r="C10">
            <v>30.8</v>
          </cell>
          <cell r="D10">
            <v>17.600000000000001</v>
          </cell>
          <cell r="E10">
            <v>61.791666666666664</v>
          </cell>
          <cell r="F10">
            <v>83</v>
          </cell>
          <cell r="G10">
            <v>38</v>
          </cell>
          <cell r="H10">
            <v>19.440000000000001</v>
          </cell>
          <cell r="J10">
            <v>37.800000000000004</v>
          </cell>
          <cell r="K10" t="str">
            <v>*</v>
          </cell>
        </row>
        <row r="11">
          <cell r="B11">
            <v>24.391666666666666</v>
          </cell>
          <cell r="C11">
            <v>30.9</v>
          </cell>
          <cell r="D11">
            <v>18.5</v>
          </cell>
          <cell r="E11">
            <v>64.791666666666671</v>
          </cell>
          <cell r="F11">
            <v>85</v>
          </cell>
          <cell r="G11">
            <v>37</v>
          </cell>
          <cell r="H11">
            <v>20.88</v>
          </cell>
          <cell r="J11">
            <v>35.64</v>
          </cell>
          <cell r="K11" t="str">
            <v>*</v>
          </cell>
        </row>
        <row r="12">
          <cell r="B12">
            <v>24.712500000000002</v>
          </cell>
          <cell r="C12">
            <v>32.200000000000003</v>
          </cell>
          <cell r="D12">
            <v>18.8</v>
          </cell>
          <cell r="E12">
            <v>66.25</v>
          </cell>
          <cell r="F12">
            <v>83</v>
          </cell>
          <cell r="G12">
            <v>37</v>
          </cell>
          <cell r="H12">
            <v>21.240000000000002</v>
          </cell>
          <cell r="J12">
            <v>37.440000000000005</v>
          </cell>
          <cell r="K12" t="str">
            <v>*</v>
          </cell>
        </row>
        <row r="13">
          <cell r="B13">
            <v>25.170833333333334</v>
          </cell>
          <cell r="C13">
            <v>32</v>
          </cell>
          <cell r="D13">
            <v>19.2</v>
          </cell>
          <cell r="E13">
            <v>67.125</v>
          </cell>
          <cell r="F13">
            <v>89</v>
          </cell>
          <cell r="G13">
            <v>38</v>
          </cell>
          <cell r="H13">
            <v>10.8</v>
          </cell>
          <cell r="J13">
            <v>20.16</v>
          </cell>
          <cell r="K13" t="str">
            <v>*</v>
          </cell>
        </row>
        <row r="14">
          <cell r="B14">
            <v>24.641666666666662</v>
          </cell>
          <cell r="C14">
            <v>31</v>
          </cell>
          <cell r="D14">
            <v>18.8</v>
          </cell>
          <cell r="E14">
            <v>65.583333333333329</v>
          </cell>
          <cell r="F14">
            <v>90</v>
          </cell>
          <cell r="G14">
            <v>37</v>
          </cell>
          <cell r="H14">
            <v>15.48</v>
          </cell>
          <cell r="J14">
            <v>30.6</v>
          </cell>
          <cell r="K14" t="str">
            <v>*</v>
          </cell>
        </row>
        <row r="15">
          <cell r="B15">
            <v>23.712499999999995</v>
          </cell>
          <cell r="C15">
            <v>31.3</v>
          </cell>
          <cell r="D15">
            <v>15.8</v>
          </cell>
          <cell r="E15">
            <v>65.541666666666671</v>
          </cell>
          <cell r="F15">
            <v>90</v>
          </cell>
          <cell r="G15">
            <v>34</v>
          </cell>
          <cell r="H15">
            <v>15.120000000000001</v>
          </cell>
          <cell r="J15">
            <v>31.680000000000003</v>
          </cell>
          <cell r="K15" t="str">
            <v>*</v>
          </cell>
        </row>
        <row r="16">
          <cell r="B16">
            <v>23.712500000000002</v>
          </cell>
          <cell r="C16">
            <v>31.3</v>
          </cell>
          <cell r="D16">
            <v>16.8</v>
          </cell>
          <cell r="E16">
            <v>66.291666666666671</v>
          </cell>
          <cell r="F16">
            <v>90</v>
          </cell>
          <cell r="G16">
            <v>38</v>
          </cell>
          <cell r="H16">
            <v>16.920000000000002</v>
          </cell>
          <cell r="J16">
            <v>35.64</v>
          </cell>
          <cell r="K16" t="str">
            <v>*</v>
          </cell>
        </row>
        <row r="17">
          <cell r="B17">
            <v>23.324999999999999</v>
          </cell>
          <cell r="C17">
            <v>31</v>
          </cell>
          <cell r="D17">
            <v>17.8</v>
          </cell>
          <cell r="E17">
            <v>70.416666666666671</v>
          </cell>
          <cell r="F17">
            <v>87</v>
          </cell>
          <cell r="G17">
            <v>42</v>
          </cell>
          <cell r="H17">
            <v>18.36</v>
          </cell>
          <cell r="J17">
            <v>33.840000000000003</v>
          </cell>
          <cell r="K17" t="str">
            <v>*</v>
          </cell>
        </row>
        <row r="18">
          <cell r="B18">
            <v>18.100000000000001</v>
          </cell>
          <cell r="C18">
            <v>21.3</v>
          </cell>
          <cell r="D18">
            <v>16.2</v>
          </cell>
          <cell r="E18">
            <v>88.791666666666671</v>
          </cell>
          <cell r="F18">
            <v>97</v>
          </cell>
          <cell r="G18">
            <v>72</v>
          </cell>
          <cell r="H18">
            <v>19.8</v>
          </cell>
          <cell r="J18">
            <v>32.76</v>
          </cell>
          <cell r="K18" t="str">
            <v>*</v>
          </cell>
        </row>
        <row r="19">
          <cell r="B19">
            <v>19.629166666666666</v>
          </cell>
          <cell r="C19">
            <v>26.9</v>
          </cell>
          <cell r="D19">
            <v>14.8</v>
          </cell>
          <cell r="E19">
            <v>75.791666666666671</v>
          </cell>
          <cell r="F19">
            <v>92</v>
          </cell>
          <cell r="G19">
            <v>54</v>
          </cell>
          <cell r="H19">
            <v>16.559999999999999</v>
          </cell>
          <cell r="J19">
            <v>21.96</v>
          </cell>
          <cell r="K19" t="str">
            <v>*</v>
          </cell>
        </row>
        <row r="20">
          <cell r="B20">
            <v>22.129166666666663</v>
          </cell>
          <cell r="C20">
            <v>30.7</v>
          </cell>
          <cell r="D20">
            <v>15.5</v>
          </cell>
          <cell r="E20">
            <v>73</v>
          </cell>
          <cell r="F20">
            <v>93</v>
          </cell>
          <cell r="G20">
            <v>36</v>
          </cell>
          <cell r="H20">
            <v>20.52</v>
          </cell>
          <cell r="J20">
            <v>38.519999999999996</v>
          </cell>
          <cell r="K20" t="str">
            <v>*</v>
          </cell>
        </row>
        <row r="21">
          <cell r="B21">
            <v>23.029166666666665</v>
          </cell>
          <cell r="C21">
            <v>31.2</v>
          </cell>
          <cell r="D21">
            <v>18.8</v>
          </cell>
          <cell r="E21">
            <v>76.708333333333329</v>
          </cell>
          <cell r="F21">
            <v>90</v>
          </cell>
          <cell r="G21">
            <v>44</v>
          </cell>
          <cell r="H21">
            <v>14.76</v>
          </cell>
          <cell r="J21">
            <v>41.04</v>
          </cell>
          <cell r="K21" t="str">
            <v>*</v>
          </cell>
        </row>
        <row r="22">
          <cell r="B22">
            <v>24.058333333333326</v>
          </cell>
          <cell r="C22">
            <v>29.9</v>
          </cell>
          <cell r="D22">
            <v>20.5</v>
          </cell>
          <cell r="E22">
            <v>76.833333333333329</v>
          </cell>
          <cell r="F22">
            <v>91</v>
          </cell>
          <cell r="G22">
            <v>52</v>
          </cell>
          <cell r="H22">
            <v>18.720000000000002</v>
          </cell>
          <cell r="J22">
            <v>30.6</v>
          </cell>
          <cell r="K22" t="str">
            <v>*</v>
          </cell>
        </row>
        <row r="23">
          <cell r="B23">
            <v>19.391666666666666</v>
          </cell>
          <cell r="C23">
            <v>23.2</v>
          </cell>
          <cell r="D23">
            <v>16.100000000000001</v>
          </cell>
          <cell r="E23">
            <v>84.708333333333329</v>
          </cell>
          <cell r="F23">
            <v>96</v>
          </cell>
          <cell r="G23">
            <v>70</v>
          </cell>
          <cell r="H23">
            <v>20.52</v>
          </cell>
          <cell r="J23">
            <v>27.36</v>
          </cell>
          <cell r="K23" t="str">
            <v>*</v>
          </cell>
        </row>
        <row r="24">
          <cell r="B24">
            <v>19.529166666666669</v>
          </cell>
          <cell r="C24">
            <v>27.1</v>
          </cell>
          <cell r="D24">
            <v>14.9</v>
          </cell>
          <cell r="E24">
            <v>79.333333333333329</v>
          </cell>
          <cell r="F24">
            <v>92</v>
          </cell>
          <cell r="G24">
            <v>55</v>
          </cell>
          <cell r="H24">
            <v>16.2</v>
          </cell>
          <cell r="J24">
            <v>26.64</v>
          </cell>
          <cell r="K24" t="str">
            <v>*</v>
          </cell>
        </row>
        <row r="25">
          <cell r="B25">
            <v>22.991666666666664</v>
          </cell>
          <cell r="C25">
            <v>30.7</v>
          </cell>
          <cell r="D25">
            <v>17.3</v>
          </cell>
          <cell r="E25">
            <v>70.166666666666671</v>
          </cell>
          <cell r="F25">
            <v>96</v>
          </cell>
          <cell r="G25">
            <v>31</v>
          </cell>
          <cell r="H25">
            <v>15.840000000000002</v>
          </cell>
          <cell r="J25">
            <v>39.24</v>
          </cell>
          <cell r="K25" t="str">
            <v>*</v>
          </cell>
        </row>
        <row r="26">
          <cell r="B26">
            <v>24.391666666666666</v>
          </cell>
          <cell r="C26">
            <v>31.5</v>
          </cell>
          <cell r="D26">
            <v>18.2</v>
          </cell>
          <cell r="E26">
            <v>62.833333333333336</v>
          </cell>
          <cell r="F26">
            <v>81</v>
          </cell>
          <cell r="G26">
            <v>41</v>
          </cell>
          <cell r="H26">
            <v>18.36</v>
          </cell>
          <cell r="J26">
            <v>35.28</v>
          </cell>
          <cell r="K26" t="str">
            <v>*</v>
          </cell>
        </row>
        <row r="27">
          <cell r="B27">
            <v>25.312500000000004</v>
          </cell>
          <cell r="C27">
            <v>31.5</v>
          </cell>
          <cell r="D27">
            <v>20.2</v>
          </cell>
          <cell r="E27">
            <v>60.875</v>
          </cell>
          <cell r="F27">
            <v>82</v>
          </cell>
          <cell r="G27">
            <v>35</v>
          </cell>
          <cell r="H27">
            <v>22.68</v>
          </cell>
          <cell r="J27">
            <v>41.04</v>
          </cell>
          <cell r="K27" t="str">
            <v>*</v>
          </cell>
        </row>
        <row r="28">
          <cell r="B28">
            <v>20.837500000000002</v>
          </cell>
          <cell r="C28">
            <v>24</v>
          </cell>
          <cell r="D28">
            <v>16.899999999999999</v>
          </cell>
          <cell r="E28">
            <v>84.208333333333329</v>
          </cell>
          <cell r="F28">
            <v>99</v>
          </cell>
          <cell r="G28">
            <v>65</v>
          </cell>
          <cell r="H28">
            <v>19.440000000000001</v>
          </cell>
          <cell r="J28">
            <v>33.119999999999997</v>
          </cell>
          <cell r="K28" t="str">
            <v>*</v>
          </cell>
        </row>
        <row r="29">
          <cell r="B29">
            <v>15.016666666666667</v>
          </cell>
          <cell r="C29">
            <v>17</v>
          </cell>
          <cell r="D29">
            <v>13.1</v>
          </cell>
          <cell r="E29">
            <v>92.583333333333329</v>
          </cell>
          <cell r="F29">
            <v>99</v>
          </cell>
          <cell r="G29">
            <v>85</v>
          </cell>
          <cell r="H29">
            <v>14.04</v>
          </cell>
          <cell r="J29">
            <v>27.720000000000002</v>
          </cell>
          <cell r="K29" t="str">
            <v>*</v>
          </cell>
        </row>
        <row r="30">
          <cell r="B30">
            <v>14.670833333333334</v>
          </cell>
          <cell r="C30">
            <v>18</v>
          </cell>
          <cell r="D30">
            <v>12.1</v>
          </cell>
          <cell r="E30">
            <v>89.833333333333329</v>
          </cell>
          <cell r="F30">
            <v>98</v>
          </cell>
          <cell r="G30">
            <v>79</v>
          </cell>
          <cell r="H30">
            <v>8.64</v>
          </cell>
          <cell r="J30">
            <v>19.8</v>
          </cell>
          <cell r="K30" t="str">
            <v>*</v>
          </cell>
        </row>
        <row r="31">
          <cell r="B31">
            <v>14.854166666666664</v>
          </cell>
          <cell r="C31">
            <v>17.3</v>
          </cell>
          <cell r="D31">
            <v>11.7</v>
          </cell>
          <cell r="E31">
            <v>94.416666666666671</v>
          </cell>
          <cell r="F31">
            <v>99</v>
          </cell>
          <cell r="G31">
            <v>82</v>
          </cell>
          <cell r="H31">
            <v>19.079999999999998</v>
          </cell>
          <cell r="J31">
            <v>28.08</v>
          </cell>
          <cell r="K31" t="str">
            <v>*</v>
          </cell>
        </row>
        <row r="32">
          <cell r="B32">
            <v>13.733333333333333</v>
          </cell>
          <cell r="C32">
            <v>19.899999999999999</v>
          </cell>
          <cell r="D32">
            <v>10.3</v>
          </cell>
          <cell r="E32">
            <v>82.291666666666671</v>
          </cell>
          <cell r="F32">
            <v>100</v>
          </cell>
          <cell r="G32">
            <v>58</v>
          </cell>
          <cell r="H32">
            <v>14.4</v>
          </cell>
          <cell r="J32">
            <v>42.12</v>
          </cell>
          <cell r="K32" t="str">
            <v>*</v>
          </cell>
        </row>
        <row r="33">
          <cell r="B33">
            <v>14.70833333333333</v>
          </cell>
          <cell r="C33">
            <v>23.1</v>
          </cell>
          <cell r="D33">
            <v>10.5</v>
          </cell>
          <cell r="E33">
            <v>73.541666666666671</v>
          </cell>
          <cell r="F33">
            <v>90</v>
          </cell>
          <cell r="G33">
            <v>48</v>
          </cell>
          <cell r="H33">
            <v>12.96</v>
          </cell>
          <cell r="J33">
            <v>20.16</v>
          </cell>
          <cell r="K33" t="str">
            <v>*</v>
          </cell>
        </row>
        <row r="34">
          <cell r="B34">
            <v>17.708333333333336</v>
          </cell>
          <cell r="C34">
            <v>26.8</v>
          </cell>
          <cell r="D34">
            <v>11.9</v>
          </cell>
          <cell r="E34">
            <v>63.708333333333336</v>
          </cell>
          <cell r="F34">
            <v>83</v>
          </cell>
          <cell r="G34">
            <v>40</v>
          </cell>
          <cell r="H34">
            <v>12.96</v>
          </cell>
          <cell r="J34">
            <v>23.400000000000002</v>
          </cell>
          <cell r="K34" t="str">
            <v>*</v>
          </cell>
        </row>
        <row r="35">
          <cell r="B35">
            <v>19.612500000000001</v>
          </cell>
          <cell r="C35">
            <v>27.7</v>
          </cell>
          <cell r="D35">
            <v>13.4</v>
          </cell>
          <cell r="E35">
            <v>55.5</v>
          </cell>
          <cell r="F35">
            <v>81</v>
          </cell>
          <cell r="G35">
            <v>26</v>
          </cell>
          <cell r="H35">
            <v>12.24</v>
          </cell>
          <cell r="J35">
            <v>27.36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29.612500000000001</v>
          </cell>
          <cell r="C5">
            <v>35.799999999999997</v>
          </cell>
          <cell r="D5">
            <v>24.1</v>
          </cell>
          <cell r="E5">
            <v>65.958333333333329</v>
          </cell>
          <cell r="F5">
            <v>90</v>
          </cell>
          <cell r="G5">
            <v>42</v>
          </cell>
          <cell r="H5">
            <v>16.559999999999999</v>
          </cell>
          <cell r="J5">
            <v>36</v>
          </cell>
          <cell r="K5">
            <v>0</v>
          </cell>
        </row>
        <row r="6">
          <cell r="B6">
            <v>29.208333333333339</v>
          </cell>
          <cell r="C6">
            <v>35.6</v>
          </cell>
          <cell r="D6">
            <v>22.8</v>
          </cell>
          <cell r="E6">
            <v>63.833333333333336</v>
          </cell>
          <cell r="F6">
            <v>91</v>
          </cell>
          <cell r="G6">
            <v>37</v>
          </cell>
          <cell r="H6">
            <v>18.36</v>
          </cell>
          <cell r="J6">
            <v>39.96</v>
          </cell>
          <cell r="K6">
            <v>0</v>
          </cell>
        </row>
        <row r="7">
          <cell r="B7">
            <v>28.4375</v>
          </cell>
          <cell r="C7">
            <v>35.200000000000003</v>
          </cell>
          <cell r="D7">
            <v>22.9</v>
          </cell>
          <cell r="E7">
            <v>67</v>
          </cell>
          <cell r="F7">
            <v>89</v>
          </cell>
          <cell r="G7">
            <v>41</v>
          </cell>
          <cell r="H7">
            <v>9</v>
          </cell>
          <cell r="J7">
            <v>30.240000000000002</v>
          </cell>
          <cell r="K7">
            <v>0</v>
          </cell>
        </row>
        <row r="8">
          <cell r="B8">
            <v>28.483333333333334</v>
          </cell>
          <cell r="C8">
            <v>36</v>
          </cell>
          <cell r="D8">
            <v>22.7</v>
          </cell>
          <cell r="E8">
            <v>66.333333333333329</v>
          </cell>
          <cell r="F8">
            <v>92</v>
          </cell>
          <cell r="G8">
            <v>34</v>
          </cell>
          <cell r="H8">
            <v>9.3600000000000012</v>
          </cell>
          <cell r="J8">
            <v>29.16</v>
          </cell>
          <cell r="K8">
            <v>0</v>
          </cell>
        </row>
        <row r="9">
          <cell r="B9">
            <v>27.679166666666671</v>
          </cell>
          <cell r="C9">
            <v>36.799999999999997</v>
          </cell>
          <cell r="D9">
            <v>21.2</v>
          </cell>
          <cell r="E9">
            <v>65.375</v>
          </cell>
          <cell r="F9">
            <v>90</v>
          </cell>
          <cell r="G9">
            <v>32</v>
          </cell>
          <cell r="H9">
            <v>13.68</v>
          </cell>
          <cell r="J9">
            <v>31.319999999999997</v>
          </cell>
          <cell r="K9">
            <v>0</v>
          </cell>
        </row>
        <row r="10">
          <cell r="B10">
            <v>27.6875</v>
          </cell>
          <cell r="C10">
            <v>35.299999999999997</v>
          </cell>
          <cell r="D10">
            <v>20.7</v>
          </cell>
          <cell r="E10">
            <v>60.458333333333336</v>
          </cell>
          <cell r="F10">
            <v>89</v>
          </cell>
          <cell r="G10">
            <v>29</v>
          </cell>
          <cell r="H10">
            <v>18.36</v>
          </cell>
          <cell r="J10">
            <v>39.6</v>
          </cell>
          <cell r="K10">
            <v>0</v>
          </cell>
        </row>
        <row r="11">
          <cell r="B11">
            <v>27.154166666666669</v>
          </cell>
          <cell r="C11">
            <v>35.4</v>
          </cell>
          <cell r="D11">
            <v>20.2</v>
          </cell>
          <cell r="E11">
            <v>59.791666666666664</v>
          </cell>
          <cell r="F11">
            <v>87</v>
          </cell>
          <cell r="G11">
            <v>32</v>
          </cell>
          <cell r="H11">
            <v>18.36</v>
          </cell>
          <cell r="J11">
            <v>38.519999999999996</v>
          </cell>
          <cell r="K11">
            <v>0</v>
          </cell>
        </row>
        <row r="12">
          <cell r="B12">
            <v>27.741666666666664</v>
          </cell>
          <cell r="C12">
            <v>35.799999999999997</v>
          </cell>
          <cell r="D12">
            <v>19.899999999999999</v>
          </cell>
          <cell r="E12">
            <v>59.958333333333336</v>
          </cell>
          <cell r="F12">
            <v>89</v>
          </cell>
          <cell r="G12">
            <v>32</v>
          </cell>
          <cell r="H12">
            <v>14.04</v>
          </cell>
          <cell r="J12">
            <v>37.800000000000004</v>
          </cell>
          <cell r="K12">
            <v>0</v>
          </cell>
        </row>
        <row r="13">
          <cell r="B13">
            <v>27.837500000000006</v>
          </cell>
          <cell r="C13">
            <v>35.200000000000003</v>
          </cell>
          <cell r="D13">
            <v>22.7</v>
          </cell>
          <cell r="E13">
            <v>70.291666666666671</v>
          </cell>
          <cell r="F13">
            <v>88</v>
          </cell>
          <cell r="G13">
            <v>44</v>
          </cell>
          <cell r="H13">
            <v>9.3600000000000012</v>
          </cell>
          <cell r="J13">
            <v>23.759999999999998</v>
          </cell>
          <cell r="K13">
            <v>0</v>
          </cell>
        </row>
        <row r="14">
          <cell r="B14">
            <v>27.983333333333331</v>
          </cell>
          <cell r="C14">
            <v>35.4</v>
          </cell>
          <cell r="D14">
            <v>22.5</v>
          </cell>
          <cell r="E14">
            <v>69.583333333333329</v>
          </cell>
          <cell r="F14">
            <v>94</v>
          </cell>
          <cell r="G14">
            <v>29</v>
          </cell>
          <cell r="H14">
            <v>11.520000000000001</v>
          </cell>
          <cell r="J14">
            <v>28.44</v>
          </cell>
          <cell r="K14">
            <v>0</v>
          </cell>
        </row>
        <row r="15">
          <cell r="B15">
            <v>26.654166666666672</v>
          </cell>
          <cell r="C15">
            <v>35</v>
          </cell>
          <cell r="D15">
            <v>19.399999999999999</v>
          </cell>
          <cell r="E15">
            <v>65.708333333333329</v>
          </cell>
          <cell r="F15">
            <v>92</v>
          </cell>
          <cell r="G15">
            <v>31</v>
          </cell>
          <cell r="H15">
            <v>12.24</v>
          </cell>
          <cell r="J15">
            <v>28.08</v>
          </cell>
          <cell r="K15">
            <v>0</v>
          </cell>
        </row>
        <row r="16">
          <cell r="B16">
            <v>27.358333333333345</v>
          </cell>
          <cell r="C16">
            <v>35.1</v>
          </cell>
          <cell r="D16">
            <v>20.7</v>
          </cell>
          <cell r="E16">
            <v>62.833333333333336</v>
          </cell>
          <cell r="F16">
            <v>89</v>
          </cell>
          <cell r="G16">
            <v>33</v>
          </cell>
          <cell r="H16">
            <v>12.6</v>
          </cell>
          <cell r="J16">
            <v>32.76</v>
          </cell>
          <cell r="K16">
            <v>0</v>
          </cell>
        </row>
        <row r="17">
          <cell r="B17">
            <v>24.320833333333336</v>
          </cell>
          <cell r="C17">
            <v>27.7</v>
          </cell>
          <cell r="D17">
            <v>21.3</v>
          </cell>
          <cell r="E17">
            <v>73.333333333333329</v>
          </cell>
          <cell r="F17">
            <v>87</v>
          </cell>
          <cell r="G17">
            <v>60</v>
          </cell>
          <cell r="H17">
            <v>2.52</v>
          </cell>
          <cell r="J17">
            <v>21.6</v>
          </cell>
          <cell r="K17">
            <v>0</v>
          </cell>
        </row>
        <row r="18">
          <cell r="B18">
            <v>19.00416666666667</v>
          </cell>
          <cell r="C18">
            <v>23.1</v>
          </cell>
          <cell r="D18">
            <v>16.7</v>
          </cell>
          <cell r="E18">
            <v>70.375</v>
          </cell>
          <cell r="F18">
            <v>81</v>
          </cell>
          <cell r="G18">
            <v>56</v>
          </cell>
          <cell r="H18">
            <v>2.52</v>
          </cell>
          <cell r="J18">
            <v>23.759999999999998</v>
          </cell>
          <cell r="K18">
            <v>0</v>
          </cell>
        </row>
        <row r="19">
          <cell r="B19">
            <v>19.158333333333331</v>
          </cell>
          <cell r="C19">
            <v>26.4</v>
          </cell>
          <cell r="D19">
            <v>16</v>
          </cell>
          <cell r="E19">
            <v>72.458333333333329</v>
          </cell>
          <cell r="F19">
            <v>83</v>
          </cell>
          <cell r="G19">
            <v>51</v>
          </cell>
          <cell r="H19">
            <v>2.16</v>
          </cell>
          <cell r="J19">
            <v>18</v>
          </cell>
          <cell r="K19">
            <v>0</v>
          </cell>
        </row>
        <row r="20">
          <cell r="B20">
            <v>21.766666666666666</v>
          </cell>
          <cell r="C20">
            <v>31.3</v>
          </cell>
          <cell r="D20">
            <v>14.5</v>
          </cell>
          <cell r="E20">
            <v>75.416666666666671</v>
          </cell>
          <cell r="F20">
            <v>95</v>
          </cell>
          <cell r="G20">
            <v>43</v>
          </cell>
          <cell r="H20">
            <v>7.9200000000000008</v>
          </cell>
          <cell r="J20">
            <v>23.400000000000002</v>
          </cell>
          <cell r="K20">
            <v>0</v>
          </cell>
        </row>
        <row r="21">
          <cell r="B21">
            <v>24.349999999999998</v>
          </cell>
          <cell r="C21">
            <v>33</v>
          </cell>
          <cell r="D21">
            <v>17.7</v>
          </cell>
          <cell r="E21">
            <v>72.833333333333329</v>
          </cell>
          <cell r="F21">
            <v>93</v>
          </cell>
          <cell r="G21">
            <v>43</v>
          </cell>
          <cell r="H21">
            <v>7.9200000000000008</v>
          </cell>
          <cell r="J21">
            <v>26.64</v>
          </cell>
          <cell r="K21">
            <v>0</v>
          </cell>
        </row>
        <row r="22">
          <cell r="B22">
            <v>22.799999999999997</v>
          </cell>
          <cell r="C22">
            <v>27.7</v>
          </cell>
          <cell r="D22">
            <v>19.100000000000001</v>
          </cell>
          <cell r="E22">
            <v>74.458333333333329</v>
          </cell>
          <cell r="F22">
            <v>90</v>
          </cell>
          <cell r="G22">
            <v>52</v>
          </cell>
          <cell r="H22">
            <v>0.36000000000000004</v>
          </cell>
          <cell r="J22">
            <v>19.079999999999998</v>
          </cell>
          <cell r="K22">
            <v>0</v>
          </cell>
        </row>
        <row r="23">
          <cell r="B23">
            <v>18.316666666666666</v>
          </cell>
          <cell r="C23">
            <v>21.4</v>
          </cell>
          <cell r="D23">
            <v>15.8</v>
          </cell>
          <cell r="E23">
            <v>72.083333333333329</v>
          </cell>
          <cell r="F23">
            <v>86</v>
          </cell>
          <cell r="G23">
            <v>53</v>
          </cell>
          <cell r="H23">
            <v>6.48</v>
          </cell>
          <cell r="J23">
            <v>22.32</v>
          </cell>
          <cell r="K23">
            <v>0</v>
          </cell>
        </row>
        <row r="24">
          <cell r="B24">
            <v>20.499999999999996</v>
          </cell>
          <cell r="C24">
            <v>27.2</v>
          </cell>
          <cell r="D24">
            <v>16.899999999999999</v>
          </cell>
          <cell r="E24">
            <v>64.708333333333329</v>
          </cell>
          <cell r="F24">
            <v>87</v>
          </cell>
          <cell r="G24">
            <v>51</v>
          </cell>
          <cell r="H24">
            <v>0.36000000000000004</v>
          </cell>
          <cell r="J24">
            <v>13.32</v>
          </cell>
          <cell r="K24">
            <v>0</v>
          </cell>
        </row>
        <row r="25">
          <cell r="B25">
            <v>23.929166666666671</v>
          </cell>
          <cell r="C25">
            <v>33.799999999999997</v>
          </cell>
          <cell r="D25">
            <v>16.3</v>
          </cell>
          <cell r="E25">
            <v>69.416666666666671</v>
          </cell>
          <cell r="F25">
            <v>95</v>
          </cell>
          <cell r="G25">
            <v>30</v>
          </cell>
          <cell r="H25">
            <v>19.8</v>
          </cell>
          <cell r="J25">
            <v>39.96</v>
          </cell>
          <cell r="K25">
            <v>0</v>
          </cell>
        </row>
        <row r="26">
          <cell r="B26">
            <v>26.1875</v>
          </cell>
          <cell r="C26">
            <v>35.799999999999997</v>
          </cell>
          <cell r="D26">
            <v>18.600000000000001</v>
          </cell>
          <cell r="E26">
            <v>63.875</v>
          </cell>
          <cell r="F26">
            <v>89</v>
          </cell>
          <cell r="G26">
            <v>34</v>
          </cell>
          <cell r="H26">
            <v>13.68</v>
          </cell>
          <cell r="J26">
            <v>33.840000000000003</v>
          </cell>
          <cell r="K26">
            <v>0</v>
          </cell>
        </row>
        <row r="27">
          <cell r="B27">
            <v>27.995833333333326</v>
          </cell>
          <cell r="C27">
            <v>34.5</v>
          </cell>
          <cell r="D27">
            <v>21.8</v>
          </cell>
          <cell r="E27">
            <v>59.791666666666664</v>
          </cell>
          <cell r="F27">
            <v>89</v>
          </cell>
          <cell r="G27">
            <v>34</v>
          </cell>
          <cell r="H27">
            <v>18.720000000000002</v>
          </cell>
          <cell r="J27">
            <v>40.32</v>
          </cell>
          <cell r="K27">
            <v>0</v>
          </cell>
        </row>
        <row r="28">
          <cell r="B28">
            <v>22.108333333333334</v>
          </cell>
          <cell r="C28">
            <v>29.6</v>
          </cell>
          <cell r="D28">
            <v>17.100000000000001</v>
          </cell>
          <cell r="E28">
            <v>74.833333333333329</v>
          </cell>
          <cell r="F28">
            <v>93</v>
          </cell>
          <cell r="G28">
            <v>50</v>
          </cell>
          <cell r="H28">
            <v>11.16</v>
          </cell>
          <cell r="J28">
            <v>34.92</v>
          </cell>
          <cell r="K28">
            <v>15.8</v>
          </cell>
        </row>
        <row r="29">
          <cell r="B29">
            <v>16.045833333333338</v>
          </cell>
          <cell r="C29">
            <v>18.2</v>
          </cell>
          <cell r="D29">
            <v>14.2</v>
          </cell>
          <cell r="E29">
            <v>74.166666666666671</v>
          </cell>
          <cell r="F29">
            <v>85</v>
          </cell>
          <cell r="G29">
            <v>60</v>
          </cell>
          <cell r="H29">
            <v>3.24</v>
          </cell>
          <cell r="J29">
            <v>25.56</v>
          </cell>
          <cell r="K29">
            <v>0</v>
          </cell>
        </row>
        <row r="30">
          <cell r="B30">
            <v>13.804166666666669</v>
          </cell>
          <cell r="C30">
            <v>15.2</v>
          </cell>
          <cell r="D30">
            <v>12.3</v>
          </cell>
          <cell r="E30">
            <v>86.541666666666671</v>
          </cell>
          <cell r="F30">
            <v>94</v>
          </cell>
          <cell r="G30">
            <v>75</v>
          </cell>
          <cell r="H30">
            <v>3.6</v>
          </cell>
          <cell r="J30">
            <v>15.840000000000002</v>
          </cell>
          <cell r="K30">
            <v>3</v>
          </cell>
        </row>
        <row r="31">
          <cell r="B31">
            <v>14.291666666666666</v>
          </cell>
          <cell r="C31">
            <v>16.100000000000001</v>
          </cell>
          <cell r="D31">
            <v>13.5</v>
          </cell>
          <cell r="E31">
            <v>83.375</v>
          </cell>
          <cell r="F31">
            <v>91</v>
          </cell>
          <cell r="G31">
            <v>69</v>
          </cell>
          <cell r="H31">
            <v>6.48</v>
          </cell>
          <cell r="J31">
            <v>26.28</v>
          </cell>
          <cell r="K31">
            <v>0</v>
          </cell>
        </row>
        <row r="32">
          <cell r="B32">
            <v>15.058333333333335</v>
          </cell>
          <cell r="C32">
            <v>20.100000000000001</v>
          </cell>
          <cell r="D32">
            <v>10.8</v>
          </cell>
          <cell r="E32">
            <v>68.041666666666671</v>
          </cell>
          <cell r="F32">
            <v>88</v>
          </cell>
          <cell r="G32">
            <v>43</v>
          </cell>
          <cell r="H32">
            <v>1.08</v>
          </cell>
          <cell r="J32">
            <v>20.16</v>
          </cell>
          <cell r="K32">
            <v>0.2</v>
          </cell>
        </row>
        <row r="33">
          <cell r="B33">
            <v>15.574999999999998</v>
          </cell>
          <cell r="C33">
            <v>22.7</v>
          </cell>
          <cell r="D33">
            <v>10.3</v>
          </cell>
          <cell r="E33">
            <v>66.083333333333329</v>
          </cell>
          <cell r="F33">
            <v>86</v>
          </cell>
          <cell r="G33">
            <v>35</v>
          </cell>
          <cell r="H33">
            <v>6.84</v>
          </cell>
          <cell r="J33">
            <v>22.32</v>
          </cell>
          <cell r="K33">
            <v>0</v>
          </cell>
        </row>
        <row r="34">
          <cell r="B34">
            <v>17.966666666666665</v>
          </cell>
          <cell r="C34">
            <v>27.6</v>
          </cell>
          <cell r="D34">
            <v>11.7</v>
          </cell>
          <cell r="E34">
            <v>66.458333333333329</v>
          </cell>
          <cell r="F34">
            <v>91</v>
          </cell>
          <cell r="G34">
            <v>32</v>
          </cell>
          <cell r="H34">
            <v>5.7600000000000007</v>
          </cell>
          <cell r="J34">
            <v>18.36</v>
          </cell>
          <cell r="K34">
            <v>0</v>
          </cell>
        </row>
        <row r="35">
          <cell r="B35">
            <v>21.091666666666665</v>
          </cell>
          <cell r="C35">
            <v>30.3</v>
          </cell>
          <cell r="D35">
            <v>15.2</v>
          </cell>
          <cell r="E35">
            <v>60.208333333333336</v>
          </cell>
          <cell r="F35">
            <v>88</v>
          </cell>
          <cell r="G35">
            <v>32</v>
          </cell>
          <cell r="H35">
            <v>2.16</v>
          </cell>
          <cell r="J35">
            <v>16.559999999999999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27.162499999999998</v>
          </cell>
          <cell r="C5">
            <v>34.299999999999997</v>
          </cell>
          <cell r="D5">
            <v>21.9</v>
          </cell>
          <cell r="E5">
            <v>71.958333333333329</v>
          </cell>
          <cell r="F5">
            <v>94</v>
          </cell>
          <cell r="G5">
            <v>46</v>
          </cell>
          <cell r="H5" t="str">
            <v>*</v>
          </cell>
          <cell r="J5">
            <v>34.56</v>
          </cell>
          <cell r="K5">
            <v>0</v>
          </cell>
        </row>
        <row r="6">
          <cell r="B6">
            <v>26.374999999999996</v>
          </cell>
          <cell r="C6">
            <v>33.200000000000003</v>
          </cell>
          <cell r="D6">
            <v>21.9</v>
          </cell>
          <cell r="E6">
            <v>74.125</v>
          </cell>
          <cell r="F6">
            <v>93</v>
          </cell>
          <cell r="G6">
            <v>45</v>
          </cell>
          <cell r="H6" t="str">
            <v>*</v>
          </cell>
          <cell r="J6">
            <v>45.36</v>
          </cell>
          <cell r="K6">
            <v>0</v>
          </cell>
        </row>
        <row r="7">
          <cell r="B7">
            <v>25.054166666666664</v>
          </cell>
          <cell r="C7">
            <v>32</v>
          </cell>
          <cell r="D7">
            <v>20.7</v>
          </cell>
          <cell r="E7">
            <v>80.791666666666671</v>
          </cell>
          <cell r="F7">
            <v>96</v>
          </cell>
          <cell r="G7">
            <v>55</v>
          </cell>
          <cell r="H7" t="str">
            <v>*</v>
          </cell>
          <cell r="J7">
            <v>28.44</v>
          </cell>
          <cell r="K7">
            <v>0</v>
          </cell>
        </row>
        <row r="8">
          <cell r="B8">
            <v>25.958333333333332</v>
          </cell>
          <cell r="C8">
            <v>33.200000000000003</v>
          </cell>
          <cell r="D8">
            <v>21.9</v>
          </cell>
          <cell r="E8">
            <v>81.375</v>
          </cell>
          <cell r="F8">
            <v>100</v>
          </cell>
          <cell r="G8">
            <v>41</v>
          </cell>
          <cell r="H8" t="str">
            <v>*</v>
          </cell>
          <cell r="J8">
            <v>31.680000000000003</v>
          </cell>
          <cell r="K8">
            <v>0</v>
          </cell>
        </row>
        <row r="9">
          <cell r="B9">
            <v>26.233333333333334</v>
          </cell>
          <cell r="C9">
            <v>34.200000000000003</v>
          </cell>
          <cell r="D9">
            <v>20.7</v>
          </cell>
          <cell r="E9">
            <v>66.041666666666671</v>
          </cell>
          <cell r="F9">
            <v>90</v>
          </cell>
          <cell r="G9">
            <v>34</v>
          </cell>
          <cell r="H9" t="str">
            <v>*</v>
          </cell>
          <cell r="J9">
            <v>32.76</v>
          </cell>
          <cell r="K9">
            <v>0</v>
          </cell>
        </row>
        <row r="10">
          <cell r="B10">
            <v>25.125</v>
          </cell>
          <cell r="C10">
            <v>32.6</v>
          </cell>
          <cell r="D10">
            <v>18.600000000000001</v>
          </cell>
          <cell r="E10">
            <v>60.875</v>
          </cell>
          <cell r="F10">
            <v>85</v>
          </cell>
          <cell r="G10">
            <v>35</v>
          </cell>
          <cell r="H10" t="str">
            <v>*</v>
          </cell>
          <cell r="J10">
            <v>39.6</v>
          </cell>
          <cell r="K10">
            <v>0</v>
          </cell>
        </row>
        <row r="11">
          <cell r="B11">
            <v>25.020833333333329</v>
          </cell>
          <cell r="C11">
            <v>33</v>
          </cell>
          <cell r="D11">
            <v>19</v>
          </cell>
          <cell r="E11">
            <v>61.666666666666664</v>
          </cell>
          <cell r="F11">
            <v>86</v>
          </cell>
          <cell r="G11">
            <v>32</v>
          </cell>
          <cell r="H11" t="str">
            <v>*</v>
          </cell>
          <cell r="J11">
            <v>42.12</v>
          </cell>
          <cell r="K11">
            <v>0</v>
          </cell>
        </row>
        <row r="12">
          <cell r="B12">
            <v>25.487500000000001</v>
          </cell>
          <cell r="C12">
            <v>34.1</v>
          </cell>
          <cell r="D12">
            <v>18.899999999999999</v>
          </cell>
          <cell r="E12">
            <v>62.25</v>
          </cell>
          <cell r="F12">
            <v>86</v>
          </cell>
          <cell r="G12">
            <v>35</v>
          </cell>
          <cell r="H12" t="str">
            <v>*</v>
          </cell>
          <cell r="J12">
            <v>39.24</v>
          </cell>
          <cell r="K12">
            <v>0</v>
          </cell>
        </row>
        <row r="13">
          <cell r="B13">
            <v>22.020833333333332</v>
          </cell>
          <cell r="C13">
            <v>27.6</v>
          </cell>
          <cell r="D13">
            <v>18.7</v>
          </cell>
          <cell r="E13">
            <v>82.875</v>
          </cell>
          <cell r="F13">
            <v>92</v>
          </cell>
          <cell r="G13">
            <v>62</v>
          </cell>
          <cell r="H13" t="str">
            <v>*</v>
          </cell>
          <cell r="J13">
            <v>27.36</v>
          </cell>
          <cell r="K13">
            <v>0</v>
          </cell>
        </row>
        <row r="14">
          <cell r="B14">
            <v>23.925000000000001</v>
          </cell>
          <cell r="C14">
            <v>32.799999999999997</v>
          </cell>
          <cell r="D14">
            <v>19.3</v>
          </cell>
          <cell r="E14">
            <v>81.791666666666671</v>
          </cell>
          <cell r="F14">
            <v>99</v>
          </cell>
          <cell r="G14">
            <v>46</v>
          </cell>
          <cell r="H14" t="str">
            <v>*</v>
          </cell>
          <cell r="J14">
            <v>24.840000000000003</v>
          </cell>
          <cell r="K14">
            <v>0</v>
          </cell>
        </row>
        <row r="15">
          <cell r="B15">
            <v>25.783333333333342</v>
          </cell>
          <cell r="C15">
            <v>33.6</v>
          </cell>
          <cell r="D15">
            <v>19.399999999999999</v>
          </cell>
          <cell r="E15">
            <v>68.083333333333329</v>
          </cell>
          <cell r="F15">
            <v>96</v>
          </cell>
          <cell r="G15">
            <v>27</v>
          </cell>
          <cell r="H15" t="str">
            <v>*</v>
          </cell>
          <cell r="J15">
            <v>27.36</v>
          </cell>
          <cell r="K15">
            <v>0</v>
          </cell>
        </row>
        <row r="16">
          <cell r="B16">
            <v>25.387500000000003</v>
          </cell>
          <cell r="C16">
            <v>33</v>
          </cell>
          <cell r="D16">
            <v>19.3</v>
          </cell>
          <cell r="E16">
            <v>64.541666666666671</v>
          </cell>
          <cell r="F16">
            <v>86</v>
          </cell>
          <cell r="G16">
            <v>40</v>
          </cell>
          <cell r="H16" t="str">
            <v>*</v>
          </cell>
          <cell r="J16">
            <v>39.6</v>
          </cell>
          <cell r="K16">
            <v>0</v>
          </cell>
        </row>
        <row r="17">
          <cell r="B17">
            <v>18.179166666666667</v>
          </cell>
          <cell r="C17">
            <v>26.2</v>
          </cell>
          <cell r="D17">
            <v>14.5</v>
          </cell>
          <cell r="E17">
            <v>94.208333333333329</v>
          </cell>
          <cell r="F17">
            <v>100</v>
          </cell>
          <cell r="G17">
            <v>69</v>
          </cell>
          <cell r="H17" t="str">
            <v>*</v>
          </cell>
          <cell r="J17">
            <v>25.56</v>
          </cell>
          <cell r="K17">
            <v>0</v>
          </cell>
        </row>
        <row r="18">
          <cell r="B18">
            <v>14.266666666666667</v>
          </cell>
          <cell r="C18">
            <v>16.600000000000001</v>
          </cell>
          <cell r="D18">
            <v>12.9</v>
          </cell>
          <cell r="E18">
            <v>96.375</v>
          </cell>
          <cell r="F18">
            <v>100</v>
          </cell>
          <cell r="G18">
            <v>84</v>
          </cell>
          <cell r="H18" t="str">
            <v>*</v>
          </cell>
          <cell r="J18">
            <v>23.400000000000002</v>
          </cell>
          <cell r="K18">
            <v>0</v>
          </cell>
        </row>
        <row r="19">
          <cell r="B19">
            <v>14.5</v>
          </cell>
          <cell r="C19">
            <v>19.399999999999999</v>
          </cell>
          <cell r="D19">
            <v>11.4</v>
          </cell>
          <cell r="E19">
            <v>87.5</v>
          </cell>
          <cell r="F19">
            <v>99</v>
          </cell>
          <cell r="G19">
            <v>67</v>
          </cell>
          <cell r="H19" t="str">
            <v>*</v>
          </cell>
          <cell r="J19">
            <v>16.559999999999999</v>
          </cell>
          <cell r="K19">
            <v>0</v>
          </cell>
        </row>
        <row r="20">
          <cell r="B20">
            <v>19.337500000000002</v>
          </cell>
          <cell r="C20">
            <v>28.2</v>
          </cell>
          <cell r="D20">
            <v>14.9</v>
          </cell>
          <cell r="E20">
            <v>82.958333333333329</v>
          </cell>
          <cell r="F20">
            <v>96</v>
          </cell>
          <cell r="G20">
            <v>53</v>
          </cell>
          <cell r="H20" t="str">
            <v>*</v>
          </cell>
          <cell r="J20">
            <v>40.680000000000007</v>
          </cell>
          <cell r="K20">
            <v>0</v>
          </cell>
        </row>
        <row r="21">
          <cell r="B21">
            <v>22.591666666666669</v>
          </cell>
          <cell r="C21">
            <v>29.8</v>
          </cell>
          <cell r="D21">
            <v>17.8</v>
          </cell>
          <cell r="E21">
            <v>77</v>
          </cell>
          <cell r="F21">
            <v>97</v>
          </cell>
          <cell r="G21">
            <v>48</v>
          </cell>
          <cell r="H21" t="str">
            <v>*</v>
          </cell>
          <cell r="J21">
            <v>39.24</v>
          </cell>
          <cell r="K21">
            <v>0</v>
          </cell>
        </row>
        <row r="22">
          <cell r="B22">
            <v>16.116666666666667</v>
          </cell>
          <cell r="C22">
            <v>22.7</v>
          </cell>
          <cell r="D22">
            <v>13.3</v>
          </cell>
          <cell r="E22">
            <v>95.583333333333329</v>
          </cell>
          <cell r="F22">
            <v>100</v>
          </cell>
          <cell r="G22">
            <v>85</v>
          </cell>
          <cell r="H22" t="str">
            <v>*</v>
          </cell>
          <cell r="J22">
            <v>27.720000000000002</v>
          </cell>
          <cell r="K22">
            <v>0</v>
          </cell>
        </row>
        <row r="23">
          <cell r="B23">
            <v>13.256521739130434</v>
          </cell>
          <cell r="C23">
            <v>17.100000000000001</v>
          </cell>
          <cell r="D23">
            <v>11.7</v>
          </cell>
          <cell r="E23">
            <v>89.478260869565219</v>
          </cell>
          <cell r="F23">
            <v>100</v>
          </cell>
          <cell r="G23">
            <v>64</v>
          </cell>
          <cell r="H23" t="str">
            <v>*</v>
          </cell>
          <cell r="J23">
            <v>17.28</v>
          </cell>
          <cell r="K23">
            <v>0</v>
          </cell>
        </row>
        <row r="24">
          <cell r="B24">
            <v>16.099999999999998</v>
          </cell>
          <cell r="C24">
            <v>23.1</v>
          </cell>
          <cell r="D24">
            <v>10</v>
          </cell>
          <cell r="E24">
            <v>75.294117647058826</v>
          </cell>
          <cell r="F24">
            <v>97</v>
          </cell>
          <cell r="G24">
            <v>49</v>
          </cell>
          <cell r="H24" t="str">
            <v>*</v>
          </cell>
          <cell r="J24">
            <v>0</v>
          </cell>
          <cell r="K24">
            <v>0</v>
          </cell>
        </row>
        <row r="25">
          <cell r="B25">
            <v>20.816666666666666</v>
          </cell>
          <cell r="C25">
            <v>30.6</v>
          </cell>
          <cell r="D25">
            <v>14.5</v>
          </cell>
          <cell r="E25">
            <v>72.75</v>
          </cell>
          <cell r="F25">
            <v>94</v>
          </cell>
          <cell r="G25">
            <v>40</v>
          </cell>
          <cell r="H25" t="str">
            <v>*</v>
          </cell>
          <cell r="J25">
            <v>41.4</v>
          </cell>
          <cell r="K25">
            <v>0</v>
          </cell>
        </row>
        <row r="26">
          <cell r="B26">
            <v>24.220833333333335</v>
          </cell>
          <cell r="C26">
            <v>32.6</v>
          </cell>
          <cell r="D26">
            <v>17.600000000000001</v>
          </cell>
          <cell r="E26">
            <v>71.166666666666671</v>
          </cell>
          <cell r="F26">
            <v>99</v>
          </cell>
          <cell r="G26">
            <v>39</v>
          </cell>
          <cell r="H26" t="str">
            <v>*</v>
          </cell>
          <cell r="J26">
            <v>35.64</v>
          </cell>
          <cell r="K26">
            <v>0</v>
          </cell>
        </row>
        <row r="27">
          <cell r="B27">
            <v>23.074999999999999</v>
          </cell>
          <cell r="C27">
            <v>30.3</v>
          </cell>
          <cell r="D27">
            <v>20.100000000000001</v>
          </cell>
          <cell r="E27">
            <v>76.291666666666671</v>
          </cell>
          <cell r="F27">
            <v>98</v>
          </cell>
          <cell r="G27">
            <v>53</v>
          </cell>
          <cell r="H27" t="str">
            <v>*</v>
          </cell>
          <cell r="J27">
            <v>42.480000000000004</v>
          </cell>
          <cell r="K27">
            <v>0</v>
          </cell>
        </row>
        <row r="28">
          <cell r="B28">
            <v>16.037499999999998</v>
          </cell>
          <cell r="C28">
            <v>21.9</v>
          </cell>
          <cell r="D28">
            <v>12.7</v>
          </cell>
          <cell r="E28">
            <v>97</v>
          </cell>
          <cell r="F28">
            <v>100</v>
          </cell>
          <cell r="G28">
            <v>89</v>
          </cell>
          <cell r="H28" t="str">
            <v>*</v>
          </cell>
          <cell r="J28">
            <v>29.16</v>
          </cell>
          <cell r="K28">
            <v>0</v>
          </cell>
        </row>
        <row r="29">
          <cell r="B29">
            <v>10.914285714285715</v>
          </cell>
          <cell r="C29">
            <v>13.3</v>
          </cell>
          <cell r="D29">
            <v>9.9</v>
          </cell>
          <cell r="E29">
            <v>94.714285714285708</v>
          </cell>
          <cell r="F29">
            <v>97</v>
          </cell>
          <cell r="G29">
            <v>90</v>
          </cell>
          <cell r="H29" t="str">
            <v>*</v>
          </cell>
          <cell r="J29">
            <v>25.92</v>
          </cell>
          <cell r="K29">
            <v>0</v>
          </cell>
        </row>
        <row r="30">
          <cell r="B30">
            <v>12</v>
          </cell>
          <cell r="C30">
            <v>15.1</v>
          </cell>
          <cell r="D30">
            <v>9.3000000000000007</v>
          </cell>
          <cell r="E30">
            <v>79.833333333333329</v>
          </cell>
          <cell r="F30">
            <v>96</v>
          </cell>
          <cell r="G30">
            <v>63</v>
          </cell>
          <cell r="H30" t="str">
            <v>*</v>
          </cell>
          <cell r="J30">
            <v>3.6</v>
          </cell>
          <cell r="K30">
            <v>0</v>
          </cell>
        </row>
        <row r="31">
          <cell r="B31">
            <v>9.6833333333333336</v>
          </cell>
          <cell r="C31">
            <v>10.6</v>
          </cell>
          <cell r="D31">
            <v>9.3000000000000007</v>
          </cell>
          <cell r="E31">
            <v>97.25</v>
          </cell>
          <cell r="F31">
            <v>100</v>
          </cell>
          <cell r="G31">
            <v>92</v>
          </cell>
          <cell r="H31" t="str">
            <v>*</v>
          </cell>
          <cell r="J31">
            <v>13.32</v>
          </cell>
          <cell r="K31">
            <v>0</v>
          </cell>
        </row>
        <row r="32">
          <cell r="B32">
            <v>12.191666666666668</v>
          </cell>
          <cell r="C32">
            <v>15.9</v>
          </cell>
          <cell r="D32">
            <v>8.5</v>
          </cell>
          <cell r="E32">
            <v>63.75</v>
          </cell>
          <cell r="F32">
            <v>85</v>
          </cell>
          <cell r="G32">
            <v>47</v>
          </cell>
          <cell r="H32" t="str">
            <v>*</v>
          </cell>
          <cell r="J32">
            <v>9.3600000000000012</v>
          </cell>
          <cell r="K32">
            <v>0</v>
          </cell>
        </row>
        <row r="33">
          <cell r="B33">
            <v>12.191666666666668</v>
          </cell>
          <cell r="C33">
            <v>15.9</v>
          </cell>
          <cell r="D33">
            <v>8.5</v>
          </cell>
          <cell r="E33">
            <v>63.75</v>
          </cell>
          <cell r="F33">
            <v>85</v>
          </cell>
          <cell r="G33">
            <v>47</v>
          </cell>
          <cell r="H33" t="str">
            <v>*</v>
          </cell>
          <cell r="J33">
            <v>9.3600000000000012</v>
          </cell>
          <cell r="K33">
            <v>0</v>
          </cell>
        </row>
        <row r="34">
          <cell r="B34">
            <v>14.945833333333333</v>
          </cell>
          <cell r="C34">
            <v>24.2</v>
          </cell>
          <cell r="D34">
            <v>8.6999999999999993</v>
          </cell>
          <cell r="E34">
            <v>75.25</v>
          </cell>
          <cell r="F34">
            <v>100</v>
          </cell>
          <cell r="G34">
            <v>39</v>
          </cell>
          <cell r="H34" t="str">
            <v>*</v>
          </cell>
          <cell r="J34">
            <v>28.8</v>
          </cell>
          <cell r="K34">
            <v>0</v>
          </cell>
        </row>
        <row r="35">
          <cell r="B35">
            <v>16.708333333333332</v>
          </cell>
          <cell r="C35">
            <v>24.6</v>
          </cell>
          <cell r="D35">
            <v>11</v>
          </cell>
          <cell r="E35">
            <v>66.875</v>
          </cell>
          <cell r="F35">
            <v>88</v>
          </cell>
          <cell r="G35">
            <v>39</v>
          </cell>
          <cell r="H35" t="str">
            <v>*</v>
          </cell>
          <cell r="J35">
            <v>31.680000000000003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28.408333333333328</v>
          </cell>
          <cell r="C5">
            <v>33.799999999999997</v>
          </cell>
          <cell r="D5">
            <v>23.9</v>
          </cell>
          <cell r="E5">
            <v>62.333333333333336</v>
          </cell>
          <cell r="F5">
            <v>79</v>
          </cell>
          <cell r="G5">
            <v>43</v>
          </cell>
          <cell r="H5">
            <v>14.76</v>
          </cell>
          <cell r="J5">
            <v>39.24</v>
          </cell>
          <cell r="K5">
            <v>0</v>
          </cell>
        </row>
        <row r="6">
          <cell r="B6">
            <v>27.741666666666671</v>
          </cell>
          <cell r="C6">
            <v>33.4</v>
          </cell>
          <cell r="D6">
            <v>21.9</v>
          </cell>
          <cell r="E6">
            <v>65.333333333333329</v>
          </cell>
          <cell r="F6">
            <v>90</v>
          </cell>
          <cell r="G6">
            <v>41</v>
          </cell>
          <cell r="H6">
            <v>15.120000000000001</v>
          </cell>
          <cell r="J6">
            <v>41.04</v>
          </cell>
          <cell r="K6">
            <v>0</v>
          </cell>
        </row>
        <row r="7">
          <cell r="B7">
            <v>27.412499999999994</v>
          </cell>
          <cell r="C7">
            <v>33.700000000000003</v>
          </cell>
          <cell r="D7">
            <v>21.6</v>
          </cell>
          <cell r="E7">
            <v>61.458333333333336</v>
          </cell>
          <cell r="F7">
            <v>83</v>
          </cell>
          <cell r="G7">
            <v>36</v>
          </cell>
          <cell r="H7">
            <v>15.120000000000001</v>
          </cell>
          <cell r="J7">
            <v>37.440000000000005</v>
          </cell>
          <cell r="K7">
            <v>0</v>
          </cell>
        </row>
        <row r="8">
          <cell r="B8">
            <v>27.529166666666669</v>
          </cell>
          <cell r="C8">
            <v>33.6</v>
          </cell>
          <cell r="D8">
            <v>21.8</v>
          </cell>
          <cell r="E8">
            <v>60.166666666666664</v>
          </cell>
          <cell r="F8">
            <v>84</v>
          </cell>
          <cell r="G8">
            <v>35</v>
          </cell>
          <cell r="H8">
            <v>12.24</v>
          </cell>
          <cell r="J8">
            <v>31.680000000000003</v>
          </cell>
          <cell r="K8">
            <v>0</v>
          </cell>
        </row>
        <row r="9">
          <cell r="B9">
            <v>27.349999999999998</v>
          </cell>
          <cell r="C9">
            <v>34.9</v>
          </cell>
          <cell r="D9">
            <v>20.100000000000001</v>
          </cell>
          <cell r="E9">
            <v>55.791666666666664</v>
          </cell>
          <cell r="F9">
            <v>85</v>
          </cell>
          <cell r="G9">
            <v>30</v>
          </cell>
          <cell r="H9">
            <v>13.32</v>
          </cell>
          <cell r="J9">
            <v>32.76</v>
          </cell>
          <cell r="K9">
            <v>0</v>
          </cell>
        </row>
        <row r="10">
          <cell r="B10">
            <v>27.395833333333332</v>
          </cell>
          <cell r="C10">
            <v>33</v>
          </cell>
          <cell r="D10">
            <v>22.5</v>
          </cell>
          <cell r="E10">
            <v>46.708333333333336</v>
          </cell>
          <cell r="F10">
            <v>63</v>
          </cell>
          <cell r="G10">
            <v>31</v>
          </cell>
          <cell r="H10">
            <v>14.4</v>
          </cell>
          <cell r="J10">
            <v>35.28</v>
          </cell>
          <cell r="K10">
            <v>0</v>
          </cell>
        </row>
        <row r="11">
          <cell r="B11">
            <v>27.087500000000002</v>
          </cell>
          <cell r="C11">
            <v>33.6</v>
          </cell>
          <cell r="D11">
            <v>22.2</v>
          </cell>
          <cell r="E11">
            <v>49.666666666666664</v>
          </cell>
          <cell r="F11">
            <v>67</v>
          </cell>
          <cell r="G11">
            <v>30</v>
          </cell>
          <cell r="H11">
            <v>16.920000000000002</v>
          </cell>
          <cell r="J11">
            <v>37.800000000000004</v>
          </cell>
          <cell r="K11">
            <v>0</v>
          </cell>
        </row>
        <row r="12">
          <cell r="B12">
            <v>27.462500000000002</v>
          </cell>
          <cell r="C12">
            <v>33.700000000000003</v>
          </cell>
          <cell r="D12">
            <v>22.6</v>
          </cell>
          <cell r="E12">
            <v>53.041666666666664</v>
          </cell>
          <cell r="F12">
            <v>70</v>
          </cell>
          <cell r="G12">
            <v>35</v>
          </cell>
          <cell r="H12">
            <v>15.48</v>
          </cell>
          <cell r="J12">
            <v>40.32</v>
          </cell>
          <cell r="K12">
            <v>0</v>
          </cell>
        </row>
        <row r="13">
          <cell r="B13">
            <v>27.362500000000011</v>
          </cell>
          <cell r="C13">
            <v>33.799999999999997</v>
          </cell>
          <cell r="D13">
            <v>21.7</v>
          </cell>
          <cell r="E13">
            <v>61.291666666666664</v>
          </cell>
          <cell r="F13">
            <v>81</v>
          </cell>
          <cell r="G13">
            <v>39</v>
          </cell>
          <cell r="H13">
            <v>9.7200000000000006</v>
          </cell>
          <cell r="J13">
            <v>26.28</v>
          </cell>
          <cell r="K13">
            <v>1.6</v>
          </cell>
        </row>
        <row r="14">
          <cell r="B14">
            <v>26.720833333333335</v>
          </cell>
          <cell r="C14">
            <v>33.799999999999997</v>
          </cell>
          <cell r="D14">
            <v>20.399999999999999</v>
          </cell>
          <cell r="E14">
            <v>62.958333333333336</v>
          </cell>
          <cell r="F14">
            <v>92</v>
          </cell>
          <cell r="G14">
            <v>28</v>
          </cell>
          <cell r="H14">
            <v>12.6</v>
          </cell>
          <cell r="J14">
            <v>34.92</v>
          </cell>
          <cell r="K14">
            <v>0</v>
          </cell>
        </row>
        <row r="15">
          <cell r="B15">
            <v>26.391666666666669</v>
          </cell>
          <cell r="C15">
            <v>33.1</v>
          </cell>
          <cell r="D15">
            <v>18.7</v>
          </cell>
          <cell r="E15">
            <v>53.833333333333336</v>
          </cell>
          <cell r="F15">
            <v>81</v>
          </cell>
          <cell r="G15">
            <v>29</v>
          </cell>
          <cell r="H15">
            <v>12.96</v>
          </cell>
          <cell r="J15">
            <v>33.840000000000003</v>
          </cell>
          <cell r="K15">
            <v>0</v>
          </cell>
        </row>
        <row r="16">
          <cell r="B16">
            <v>26.266666666666666</v>
          </cell>
          <cell r="C16">
            <v>32.799999999999997</v>
          </cell>
          <cell r="D16">
            <v>20.9</v>
          </cell>
          <cell r="E16">
            <v>56.166666666666664</v>
          </cell>
          <cell r="F16">
            <v>74</v>
          </cell>
          <cell r="G16">
            <v>33</v>
          </cell>
          <cell r="H16">
            <v>11.520000000000001</v>
          </cell>
          <cell r="J16">
            <v>30.6</v>
          </cell>
          <cell r="K16">
            <v>0</v>
          </cell>
        </row>
        <row r="17">
          <cell r="B17">
            <v>24.804166666666664</v>
          </cell>
          <cell r="C17">
            <v>30.6</v>
          </cell>
          <cell r="D17">
            <v>20.399999999999999</v>
          </cell>
          <cell r="E17">
            <v>64.833333333333329</v>
          </cell>
          <cell r="F17">
            <v>80</v>
          </cell>
          <cell r="G17">
            <v>51</v>
          </cell>
          <cell r="H17">
            <v>12.96</v>
          </cell>
          <cell r="J17">
            <v>33.840000000000003</v>
          </cell>
          <cell r="K17">
            <v>0</v>
          </cell>
        </row>
        <row r="18">
          <cell r="B18">
            <v>18.720833333333339</v>
          </cell>
          <cell r="C18">
            <v>23.3</v>
          </cell>
          <cell r="D18">
            <v>14.6</v>
          </cell>
          <cell r="E18">
            <v>72.125</v>
          </cell>
          <cell r="F18">
            <v>86</v>
          </cell>
          <cell r="G18">
            <v>54</v>
          </cell>
          <cell r="H18">
            <v>14.76</v>
          </cell>
          <cell r="J18">
            <v>28.8</v>
          </cell>
          <cell r="K18">
            <v>0</v>
          </cell>
        </row>
        <row r="19">
          <cell r="B19">
            <v>17.920833333333338</v>
          </cell>
          <cell r="C19">
            <v>24.4</v>
          </cell>
          <cell r="D19">
            <v>14.9</v>
          </cell>
          <cell r="E19">
            <v>75.125</v>
          </cell>
          <cell r="F19">
            <v>85</v>
          </cell>
          <cell r="G19">
            <v>55</v>
          </cell>
          <cell r="H19">
            <v>13.68</v>
          </cell>
          <cell r="J19">
            <v>28.44</v>
          </cell>
          <cell r="K19">
            <v>0</v>
          </cell>
        </row>
        <row r="20">
          <cell r="B20">
            <v>21.895833333333332</v>
          </cell>
          <cell r="C20">
            <v>30.9</v>
          </cell>
          <cell r="D20">
            <v>15.1</v>
          </cell>
          <cell r="E20">
            <v>70.958333333333329</v>
          </cell>
          <cell r="F20">
            <v>93</v>
          </cell>
          <cell r="G20">
            <v>43</v>
          </cell>
          <cell r="H20">
            <v>11.879999999999999</v>
          </cell>
          <cell r="J20">
            <v>37.080000000000005</v>
          </cell>
          <cell r="K20">
            <v>0</v>
          </cell>
        </row>
        <row r="21">
          <cell r="B21">
            <v>25.025000000000006</v>
          </cell>
          <cell r="C21">
            <v>31.9</v>
          </cell>
          <cell r="D21">
            <v>20.100000000000001</v>
          </cell>
          <cell r="E21">
            <v>64</v>
          </cell>
          <cell r="F21">
            <v>81</v>
          </cell>
          <cell r="G21">
            <v>40</v>
          </cell>
          <cell r="H21">
            <v>10.8</v>
          </cell>
          <cell r="J21">
            <v>25.92</v>
          </cell>
          <cell r="K21">
            <v>0</v>
          </cell>
        </row>
        <row r="22">
          <cell r="B22">
            <v>22.574999999999999</v>
          </cell>
          <cell r="C22">
            <v>29.4</v>
          </cell>
          <cell r="D22">
            <v>17.600000000000001</v>
          </cell>
          <cell r="E22">
            <v>74.5</v>
          </cell>
          <cell r="F22">
            <v>93</v>
          </cell>
          <cell r="G22">
            <v>53</v>
          </cell>
          <cell r="H22">
            <v>9.3600000000000012</v>
          </cell>
          <cell r="J22">
            <v>24.840000000000003</v>
          </cell>
          <cell r="K22">
            <v>0</v>
          </cell>
        </row>
        <row r="23">
          <cell r="B23">
            <v>17.133333333333336</v>
          </cell>
          <cell r="C23">
            <v>20.9</v>
          </cell>
          <cell r="D23">
            <v>14.3</v>
          </cell>
          <cell r="E23">
            <v>79.666666666666671</v>
          </cell>
          <cell r="F23">
            <v>89</v>
          </cell>
          <cell r="G23">
            <v>68</v>
          </cell>
          <cell r="H23">
            <v>11.520000000000001</v>
          </cell>
          <cell r="J23">
            <v>24.48</v>
          </cell>
          <cell r="K23">
            <v>0</v>
          </cell>
        </row>
        <row r="24">
          <cell r="B24">
            <v>19.37916666666667</v>
          </cell>
          <cell r="C24">
            <v>27.4</v>
          </cell>
          <cell r="D24">
            <v>12.8</v>
          </cell>
          <cell r="E24">
            <v>67</v>
          </cell>
          <cell r="F24">
            <v>84</v>
          </cell>
          <cell r="G24">
            <v>48</v>
          </cell>
          <cell r="H24">
            <v>13.32</v>
          </cell>
          <cell r="J24">
            <v>26.28</v>
          </cell>
          <cell r="K24">
            <v>0</v>
          </cell>
        </row>
        <row r="25">
          <cell r="B25">
            <v>23.525000000000002</v>
          </cell>
          <cell r="C25">
            <v>33</v>
          </cell>
          <cell r="D25">
            <v>16.399999999999999</v>
          </cell>
          <cell r="E25">
            <v>63.5</v>
          </cell>
          <cell r="F25">
            <v>89</v>
          </cell>
          <cell r="G25">
            <v>30</v>
          </cell>
          <cell r="H25">
            <v>18</v>
          </cell>
          <cell r="J25">
            <v>40.32</v>
          </cell>
          <cell r="K25">
            <v>0</v>
          </cell>
        </row>
        <row r="26">
          <cell r="B26">
            <v>26.325000000000003</v>
          </cell>
          <cell r="C26">
            <v>34.200000000000003</v>
          </cell>
          <cell r="D26">
            <v>19.2</v>
          </cell>
          <cell r="E26">
            <v>52.666666666666664</v>
          </cell>
          <cell r="F26">
            <v>73</v>
          </cell>
          <cell r="G26">
            <v>34</v>
          </cell>
          <cell r="H26">
            <v>15.48</v>
          </cell>
          <cell r="J26">
            <v>41.4</v>
          </cell>
          <cell r="K26">
            <v>0</v>
          </cell>
        </row>
        <row r="27">
          <cell r="B27">
            <v>26.962500000000006</v>
          </cell>
          <cell r="C27">
            <v>33.5</v>
          </cell>
          <cell r="D27">
            <v>21</v>
          </cell>
          <cell r="E27">
            <v>55.875</v>
          </cell>
          <cell r="F27">
            <v>79</v>
          </cell>
          <cell r="G27">
            <v>34</v>
          </cell>
          <cell r="H27">
            <v>14.76</v>
          </cell>
          <cell r="J27">
            <v>38.880000000000003</v>
          </cell>
          <cell r="K27">
            <v>0</v>
          </cell>
        </row>
        <row r="28">
          <cell r="B28">
            <v>20.929166666666671</v>
          </cell>
          <cell r="C28">
            <v>27</v>
          </cell>
          <cell r="D28">
            <v>16.8</v>
          </cell>
          <cell r="E28">
            <v>76.75</v>
          </cell>
          <cell r="F28">
            <v>95</v>
          </cell>
          <cell r="G28">
            <v>55</v>
          </cell>
          <cell r="H28">
            <v>14.4</v>
          </cell>
          <cell r="J28">
            <v>38.159999999999997</v>
          </cell>
          <cell r="K28">
            <v>28.8</v>
          </cell>
        </row>
        <row r="29">
          <cell r="B29">
            <v>13.833333333333336</v>
          </cell>
          <cell r="C29">
            <v>16.8</v>
          </cell>
          <cell r="D29">
            <v>12.3</v>
          </cell>
          <cell r="E29">
            <v>77.5</v>
          </cell>
          <cell r="F29">
            <v>86</v>
          </cell>
          <cell r="G29">
            <v>66</v>
          </cell>
          <cell r="H29">
            <v>17.64</v>
          </cell>
          <cell r="J29">
            <v>33.480000000000004</v>
          </cell>
          <cell r="K29">
            <v>0</v>
          </cell>
        </row>
        <row r="30">
          <cell r="B30">
            <v>11.670833333333333</v>
          </cell>
          <cell r="C30">
            <v>13.2</v>
          </cell>
          <cell r="D30">
            <v>10</v>
          </cell>
          <cell r="E30">
            <v>89.625</v>
          </cell>
          <cell r="F30">
            <v>95</v>
          </cell>
          <cell r="G30">
            <v>83</v>
          </cell>
          <cell r="H30">
            <v>15.120000000000001</v>
          </cell>
          <cell r="J30">
            <v>26.28</v>
          </cell>
          <cell r="K30">
            <v>19.599999999999998</v>
          </cell>
        </row>
        <row r="31">
          <cell r="B31">
            <v>12.633333333333331</v>
          </cell>
          <cell r="C31">
            <v>14.8</v>
          </cell>
          <cell r="D31">
            <v>11.8</v>
          </cell>
          <cell r="E31">
            <v>90.458333333333329</v>
          </cell>
          <cell r="F31">
            <v>95</v>
          </cell>
          <cell r="G31">
            <v>80</v>
          </cell>
          <cell r="H31">
            <v>11.16</v>
          </cell>
          <cell r="J31">
            <v>28.44</v>
          </cell>
          <cell r="K31">
            <v>0</v>
          </cell>
        </row>
        <row r="32">
          <cell r="B32">
            <v>12.262499999999998</v>
          </cell>
          <cell r="C32">
            <v>17.2</v>
          </cell>
          <cell r="D32">
            <v>8.9</v>
          </cell>
          <cell r="E32">
            <v>71.708333333333329</v>
          </cell>
          <cell r="F32">
            <v>88</v>
          </cell>
          <cell r="G32">
            <v>49</v>
          </cell>
          <cell r="H32">
            <v>16.559999999999999</v>
          </cell>
          <cell r="J32">
            <v>30.96</v>
          </cell>
          <cell r="K32">
            <v>0</v>
          </cell>
        </row>
        <row r="33">
          <cell r="B33">
            <v>12.170833333333334</v>
          </cell>
          <cell r="C33">
            <v>21.5</v>
          </cell>
          <cell r="D33">
            <v>4.7</v>
          </cell>
          <cell r="E33">
            <v>70.416666666666671</v>
          </cell>
          <cell r="F33">
            <v>94</v>
          </cell>
          <cell r="G33">
            <v>32</v>
          </cell>
          <cell r="H33">
            <v>14.4</v>
          </cell>
          <cell r="J33">
            <v>28.08</v>
          </cell>
          <cell r="K33">
            <v>0</v>
          </cell>
        </row>
        <row r="34">
          <cell r="B34">
            <v>16.154166666666665</v>
          </cell>
          <cell r="C34">
            <v>26</v>
          </cell>
          <cell r="D34">
            <v>7.7</v>
          </cell>
          <cell r="E34">
            <v>60.291666666666664</v>
          </cell>
          <cell r="F34">
            <v>88</v>
          </cell>
          <cell r="G34">
            <v>29</v>
          </cell>
          <cell r="H34">
            <v>10.8</v>
          </cell>
          <cell r="J34">
            <v>24.840000000000003</v>
          </cell>
          <cell r="K34">
            <v>0</v>
          </cell>
        </row>
        <row r="35">
          <cell r="B35">
            <v>18.7</v>
          </cell>
          <cell r="C35">
            <v>28.3</v>
          </cell>
          <cell r="D35">
            <v>10.8</v>
          </cell>
          <cell r="E35">
            <v>57.625</v>
          </cell>
          <cell r="F35">
            <v>82</v>
          </cell>
          <cell r="G35">
            <v>29</v>
          </cell>
          <cell r="H35">
            <v>12.6</v>
          </cell>
          <cell r="J35">
            <v>27.36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27.654166666666658</v>
          </cell>
          <cell r="C5">
            <v>34.299999999999997</v>
          </cell>
          <cell r="D5">
            <v>23</v>
          </cell>
          <cell r="E5">
            <v>68.041666666666671</v>
          </cell>
          <cell r="F5">
            <v>93</v>
          </cell>
          <cell r="G5">
            <v>34</v>
          </cell>
          <cell r="H5">
            <v>25.92</v>
          </cell>
          <cell r="J5">
            <v>37.080000000000005</v>
          </cell>
          <cell r="K5">
            <v>0</v>
          </cell>
        </row>
        <row r="6">
          <cell r="B6">
            <v>27.116666666666664</v>
          </cell>
          <cell r="C6">
            <v>33.6</v>
          </cell>
          <cell r="D6">
            <v>22.4</v>
          </cell>
          <cell r="E6">
            <v>65.166666666666671</v>
          </cell>
          <cell r="F6">
            <v>93</v>
          </cell>
          <cell r="G6">
            <v>38</v>
          </cell>
          <cell r="H6">
            <v>21.96</v>
          </cell>
          <cell r="J6">
            <v>37.440000000000005</v>
          </cell>
          <cell r="K6">
            <v>0</v>
          </cell>
        </row>
        <row r="7">
          <cell r="B7">
            <v>27.191666666666663</v>
          </cell>
          <cell r="C7">
            <v>34</v>
          </cell>
          <cell r="D7">
            <v>22.1</v>
          </cell>
          <cell r="E7">
            <v>63.5</v>
          </cell>
          <cell r="F7">
            <v>94</v>
          </cell>
          <cell r="G7">
            <v>30</v>
          </cell>
          <cell r="H7">
            <v>19.8</v>
          </cell>
          <cell r="J7">
            <v>32.4</v>
          </cell>
          <cell r="K7">
            <v>0</v>
          </cell>
        </row>
        <row r="8">
          <cell r="B8">
            <v>27.216666666666665</v>
          </cell>
          <cell r="C8">
            <v>34</v>
          </cell>
          <cell r="D8">
            <v>21.4</v>
          </cell>
          <cell r="E8">
            <v>59.416666666666664</v>
          </cell>
          <cell r="F8">
            <v>85</v>
          </cell>
          <cell r="G8">
            <v>31</v>
          </cell>
          <cell r="H8">
            <v>21.240000000000002</v>
          </cell>
          <cell r="J8">
            <v>32.76</v>
          </cell>
          <cell r="K8">
            <v>0</v>
          </cell>
        </row>
        <row r="9">
          <cell r="B9">
            <v>27.966666666666669</v>
          </cell>
          <cell r="C9">
            <v>34.5</v>
          </cell>
          <cell r="D9">
            <v>22.8</v>
          </cell>
          <cell r="E9">
            <v>56.5</v>
          </cell>
          <cell r="F9">
            <v>83</v>
          </cell>
          <cell r="G9">
            <v>29</v>
          </cell>
          <cell r="H9">
            <v>26.28</v>
          </cell>
          <cell r="J9">
            <v>42.12</v>
          </cell>
          <cell r="K9">
            <v>0</v>
          </cell>
        </row>
        <row r="10">
          <cell r="B10">
            <v>26.174999999999997</v>
          </cell>
          <cell r="C10">
            <v>33.299999999999997</v>
          </cell>
          <cell r="D10">
            <v>19.899999999999999</v>
          </cell>
          <cell r="E10">
            <v>58.208333333333336</v>
          </cell>
          <cell r="F10">
            <v>82</v>
          </cell>
          <cell r="G10">
            <v>31</v>
          </cell>
          <cell r="H10">
            <v>28.08</v>
          </cell>
          <cell r="J10">
            <v>43.92</v>
          </cell>
          <cell r="K10">
            <v>0</v>
          </cell>
        </row>
        <row r="11">
          <cell r="B11">
            <v>26.324999999999999</v>
          </cell>
          <cell r="C11">
            <v>33.5</v>
          </cell>
          <cell r="D11">
            <v>20.7</v>
          </cell>
          <cell r="E11">
            <v>57.791666666666664</v>
          </cell>
          <cell r="F11">
            <v>84</v>
          </cell>
          <cell r="G11">
            <v>27</v>
          </cell>
          <cell r="H11">
            <v>26.64</v>
          </cell>
          <cell r="J11">
            <v>43.56</v>
          </cell>
          <cell r="K11">
            <v>0</v>
          </cell>
        </row>
        <row r="12">
          <cell r="B12">
            <v>26.916666666666671</v>
          </cell>
          <cell r="C12">
            <v>33.5</v>
          </cell>
          <cell r="D12">
            <v>21.8</v>
          </cell>
          <cell r="E12">
            <v>62.708333333333336</v>
          </cell>
          <cell r="F12">
            <v>85</v>
          </cell>
          <cell r="G12">
            <v>38</v>
          </cell>
          <cell r="H12">
            <v>28.08</v>
          </cell>
          <cell r="J12">
            <v>42.480000000000004</v>
          </cell>
          <cell r="K12">
            <v>0</v>
          </cell>
        </row>
        <row r="13">
          <cell r="B13">
            <v>27.466666666666665</v>
          </cell>
          <cell r="C13">
            <v>34.200000000000003</v>
          </cell>
          <cell r="D13">
            <v>21.9</v>
          </cell>
          <cell r="E13">
            <v>58.833333333333336</v>
          </cell>
          <cell r="F13">
            <v>81</v>
          </cell>
          <cell r="G13">
            <v>28</v>
          </cell>
          <cell r="H13">
            <v>16.920000000000002</v>
          </cell>
          <cell r="J13">
            <v>26.64</v>
          </cell>
          <cell r="K13">
            <v>0</v>
          </cell>
        </row>
        <row r="14">
          <cell r="B14">
            <v>26.691666666666666</v>
          </cell>
          <cell r="C14">
            <v>33</v>
          </cell>
          <cell r="D14">
            <v>20.6</v>
          </cell>
          <cell r="E14">
            <v>56.75</v>
          </cell>
          <cell r="F14">
            <v>83</v>
          </cell>
          <cell r="G14">
            <v>29</v>
          </cell>
          <cell r="H14">
            <v>22.32</v>
          </cell>
          <cell r="J14">
            <v>33.840000000000003</v>
          </cell>
          <cell r="K14">
            <v>0</v>
          </cell>
        </row>
        <row r="15">
          <cell r="B15">
            <v>26.237499999999997</v>
          </cell>
          <cell r="C15">
            <v>33.1</v>
          </cell>
          <cell r="D15">
            <v>20.9</v>
          </cell>
          <cell r="E15">
            <v>57.666666666666664</v>
          </cell>
          <cell r="F15">
            <v>80</v>
          </cell>
          <cell r="G15">
            <v>31</v>
          </cell>
          <cell r="H15">
            <v>24.12</v>
          </cell>
          <cell r="J15">
            <v>36.72</v>
          </cell>
          <cell r="K15">
            <v>0</v>
          </cell>
        </row>
        <row r="16">
          <cell r="B16">
            <v>25.445833333333336</v>
          </cell>
          <cell r="C16">
            <v>32.799999999999997</v>
          </cell>
          <cell r="D16">
            <v>18.600000000000001</v>
          </cell>
          <cell r="E16">
            <v>56.166666666666664</v>
          </cell>
          <cell r="F16">
            <v>79</v>
          </cell>
          <cell r="G16">
            <v>31</v>
          </cell>
          <cell r="H16">
            <v>22.68</v>
          </cell>
          <cell r="J16">
            <v>33.480000000000004</v>
          </cell>
          <cell r="K16">
            <v>0</v>
          </cell>
        </row>
        <row r="17">
          <cell r="B17">
            <v>25.504166666666666</v>
          </cell>
          <cell r="C17">
            <v>32.6</v>
          </cell>
          <cell r="D17">
            <v>19.899999999999999</v>
          </cell>
          <cell r="E17">
            <v>61.416666666666664</v>
          </cell>
          <cell r="F17">
            <v>85</v>
          </cell>
          <cell r="G17">
            <v>36</v>
          </cell>
          <cell r="H17">
            <v>22.68</v>
          </cell>
          <cell r="J17">
            <v>37.080000000000005</v>
          </cell>
          <cell r="K17">
            <v>0</v>
          </cell>
        </row>
        <row r="18">
          <cell r="B18">
            <v>18.054166666666671</v>
          </cell>
          <cell r="C18">
            <v>22.8</v>
          </cell>
          <cell r="D18">
            <v>16</v>
          </cell>
          <cell r="E18">
            <v>89.3</v>
          </cell>
          <cell r="F18">
            <v>100</v>
          </cell>
          <cell r="G18">
            <v>79</v>
          </cell>
          <cell r="H18">
            <v>16.559999999999999</v>
          </cell>
          <cell r="J18">
            <v>27.720000000000002</v>
          </cell>
          <cell r="K18">
            <v>0</v>
          </cell>
        </row>
        <row r="19">
          <cell r="B19">
            <v>18.945833333333333</v>
          </cell>
          <cell r="C19">
            <v>26.5</v>
          </cell>
          <cell r="D19">
            <v>14.7</v>
          </cell>
          <cell r="E19">
            <v>80.3125</v>
          </cell>
          <cell r="F19">
            <v>100</v>
          </cell>
          <cell r="G19">
            <v>55</v>
          </cell>
          <cell r="H19">
            <v>13.32</v>
          </cell>
          <cell r="J19">
            <v>24.840000000000003</v>
          </cell>
          <cell r="K19">
            <v>0</v>
          </cell>
        </row>
        <row r="20">
          <cell r="B20">
            <v>22.378260869565221</v>
          </cell>
          <cell r="C20">
            <v>33.4</v>
          </cell>
          <cell r="D20">
            <v>14.8</v>
          </cell>
          <cell r="E20">
            <v>60.692307692307693</v>
          </cell>
          <cell r="F20">
            <v>100</v>
          </cell>
          <cell r="G20">
            <v>34</v>
          </cell>
          <cell r="H20">
            <v>21.96</v>
          </cell>
          <cell r="J20">
            <v>38.159999999999997</v>
          </cell>
          <cell r="K20">
            <v>0.2</v>
          </cell>
        </row>
        <row r="21">
          <cell r="B21">
            <v>25.016666666666666</v>
          </cell>
          <cell r="C21">
            <v>29.9</v>
          </cell>
          <cell r="D21">
            <v>21.9</v>
          </cell>
          <cell r="E21">
            <v>77.291666666666671</v>
          </cell>
          <cell r="F21">
            <v>94</v>
          </cell>
          <cell r="G21">
            <v>53</v>
          </cell>
          <cell r="H21">
            <v>18</v>
          </cell>
          <cell r="J21">
            <v>30.240000000000002</v>
          </cell>
          <cell r="K21">
            <v>0</v>
          </cell>
        </row>
        <row r="22">
          <cell r="B22">
            <v>25.662499999999998</v>
          </cell>
          <cell r="C22">
            <v>30.8</v>
          </cell>
          <cell r="D22">
            <v>22.6</v>
          </cell>
          <cell r="E22">
            <v>77.333333333333329</v>
          </cell>
          <cell r="F22">
            <v>96</v>
          </cell>
          <cell r="G22">
            <v>46</v>
          </cell>
          <cell r="H22">
            <v>15.840000000000002</v>
          </cell>
          <cell r="J22">
            <v>29.880000000000003</v>
          </cell>
          <cell r="K22">
            <v>0</v>
          </cell>
        </row>
        <row r="23">
          <cell r="B23">
            <v>18.925000000000001</v>
          </cell>
          <cell r="C23">
            <v>22.7</v>
          </cell>
          <cell r="D23">
            <v>16.5</v>
          </cell>
          <cell r="E23">
            <v>90.272727272727266</v>
          </cell>
          <cell r="F23">
            <v>100</v>
          </cell>
          <cell r="G23">
            <v>80</v>
          </cell>
          <cell r="H23">
            <v>15.120000000000001</v>
          </cell>
          <cell r="J23">
            <v>27</v>
          </cell>
          <cell r="K23">
            <v>0</v>
          </cell>
        </row>
        <row r="24">
          <cell r="B24">
            <v>19.512499999999999</v>
          </cell>
          <cell r="C24">
            <v>27.2</v>
          </cell>
          <cell r="D24">
            <v>16</v>
          </cell>
          <cell r="E24">
            <v>86.84210526315789</v>
          </cell>
          <cell r="F24">
            <v>100</v>
          </cell>
          <cell r="G24">
            <v>58</v>
          </cell>
          <cell r="H24">
            <v>15.120000000000001</v>
          </cell>
          <cell r="J24">
            <v>27</v>
          </cell>
          <cell r="K24">
            <v>0</v>
          </cell>
        </row>
        <row r="25">
          <cell r="B25">
            <v>24.266666666666666</v>
          </cell>
          <cell r="C25">
            <v>33.799999999999997</v>
          </cell>
          <cell r="D25">
            <v>17.3</v>
          </cell>
          <cell r="E25">
            <v>71.25</v>
          </cell>
          <cell r="F25">
            <v>100</v>
          </cell>
          <cell r="G25">
            <v>27</v>
          </cell>
          <cell r="H25">
            <v>22.68</v>
          </cell>
          <cell r="J25">
            <v>39.24</v>
          </cell>
          <cell r="K25">
            <v>0</v>
          </cell>
        </row>
        <row r="26">
          <cell r="B26">
            <v>26.791666666666668</v>
          </cell>
          <cell r="C26">
            <v>33.299999999999997</v>
          </cell>
          <cell r="D26">
            <v>21.8</v>
          </cell>
          <cell r="E26">
            <v>60.375</v>
          </cell>
          <cell r="F26">
            <v>81</v>
          </cell>
          <cell r="G26">
            <v>37</v>
          </cell>
          <cell r="H26">
            <v>24.48</v>
          </cell>
          <cell r="J26">
            <v>40.680000000000007</v>
          </cell>
          <cell r="K26">
            <v>0</v>
          </cell>
        </row>
        <row r="27">
          <cell r="B27">
            <v>26.487500000000001</v>
          </cell>
          <cell r="C27">
            <v>32.799999999999997</v>
          </cell>
          <cell r="D27">
            <v>20.9</v>
          </cell>
          <cell r="E27">
            <v>55.375</v>
          </cell>
          <cell r="F27">
            <v>76</v>
          </cell>
          <cell r="G27">
            <v>31</v>
          </cell>
          <cell r="H27">
            <v>29.880000000000003</v>
          </cell>
          <cell r="J27">
            <v>45</v>
          </cell>
          <cell r="K27">
            <v>0</v>
          </cell>
        </row>
        <row r="28">
          <cell r="B28">
            <v>22.683333333333337</v>
          </cell>
          <cell r="C28">
            <v>27.4</v>
          </cell>
          <cell r="D28">
            <v>18.5</v>
          </cell>
          <cell r="E28">
            <v>69.150000000000006</v>
          </cell>
          <cell r="F28">
            <v>100</v>
          </cell>
          <cell r="G28">
            <v>52</v>
          </cell>
          <cell r="H28">
            <v>19.440000000000001</v>
          </cell>
          <cell r="J28">
            <v>34.56</v>
          </cell>
          <cell r="K28">
            <v>1.2</v>
          </cell>
        </row>
        <row r="29">
          <cell r="B29">
            <v>16.229166666666668</v>
          </cell>
          <cell r="C29">
            <v>18.5</v>
          </cell>
          <cell r="D29">
            <v>14.3</v>
          </cell>
          <cell r="F29">
            <v>0</v>
          </cell>
          <cell r="H29">
            <v>15.48</v>
          </cell>
          <cell r="J29">
            <v>25.92</v>
          </cell>
          <cell r="K29">
            <v>1</v>
          </cell>
        </row>
        <row r="30">
          <cell r="B30">
            <v>15.37916666666667</v>
          </cell>
          <cell r="C30">
            <v>19.100000000000001</v>
          </cell>
          <cell r="D30">
            <v>13.6</v>
          </cell>
          <cell r="E30">
            <v>96.75</v>
          </cell>
          <cell r="F30">
            <v>100</v>
          </cell>
          <cell r="G30">
            <v>90</v>
          </cell>
          <cell r="H30">
            <v>13.68</v>
          </cell>
          <cell r="J30">
            <v>24.840000000000003</v>
          </cell>
          <cell r="K30">
            <v>0.8</v>
          </cell>
        </row>
        <row r="31">
          <cell r="B31">
            <v>15.274999999999999</v>
          </cell>
          <cell r="C31">
            <v>18.2</v>
          </cell>
          <cell r="D31">
            <v>13.4</v>
          </cell>
          <cell r="E31">
            <v>92.833333333333329</v>
          </cell>
          <cell r="F31">
            <v>100</v>
          </cell>
          <cell r="G31">
            <v>86</v>
          </cell>
          <cell r="H31">
            <v>17.28</v>
          </cell>
          <cell r="J31">
            <v>27.36</v>
          </cell>
          <cell r="K31">
            <v>0.2</v>
          </cell>
        </row>
        <row r="32">
          <cell r="B32">
            <v>14.741666666666667</v>
          </cell>
          <cell r="C32">
            <v>19.3</v>
          </cell>
          <cell r="D32">
            <v>11.8</v>
          </cell>
          <cell r="E32">
            <v>84.454545454545453</v>
          </cell>
          <cell r="F32">
            <v>100</v>
          </cell>
          <cell r="G32">
            <v>70</v>
          </cell>
          <cell r="H32">
            <v>15.840000000000002</v>
          </cell>
          <cell r="J32">
            <v>28.44</v>
          </cell>
          <cell r="K32">
            <v>0.4</v>
          </cell>
        </row>
        <row r="33">
          <cell r="B33">
            <v>15.929166666666667</v>
          </cell>
          <cell r="C33">
            <v>24.9</v>
          </cell>
          <cell r="D33">
            <v>10.6</v>
          </cell>
          <cell r="E33">
            <v>74.86666666666666</v>
          </cell>
          <cell r="F33">
            <v>100</v>
          </cell>
          <cell r="G33">
            <v>51</v>
          </cell>
          <cell r="H33">
            <v>23.400000000000002</v>
          </cell>
          <cell r="J33">
            <v>36.36</v>
          </cell>
          <cell r="K33">
            <v>0.2</v>
          </cell>
        </row>
        <row r="34">
          <cell r="B34">
            <v>20.091666666666665</v>
          </cell>
          <cell r="C34">
            <v>29.5</v>
          </cell>
          <cell r="D34">
            <v>13.4</v>
          </cell>
          <cell r="E34">
            <v>73.625</v>
          </cell>
          <cell r="F34">
            <v>100</v>
          </cell>
          <cell r="G34">
            <v>41</v>
          </cell>
          <cell r="H34">
            <v>16.559999999999999</v>
          </cell>
          <cell r="J34">
            <v>26.64</v>
          </cell>
          <cell r="K34">
            <v>0</v>
          </cell>
        </row>
        <row r="35">
          <cell r="B35">
            <v>22.083333333333329</v>
          </cell>
          <cell r="C35">
            <v>31.1</v>
          </cell>
          <cell r="D35">
            <v>14.9</v>
          </cell>
          <cell r="E35">
            <v>59.916666666666664</v>
          </cell>
          <cell r="F35">
            <v>97</v>
          </cell>
          <cell r="G35">
            <v>23</v>
          </cell>
          <cell r="H35">
            <v>18.720000000000002</v>
          </cell>
          <cell r="J35">
            <v>32.76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29.066666666666674</v>
          </cell>
          <cell r="C5">
            <v>35.9</v>
          </cell>
          <cell r="D5">
            <v>23.7</v>
          </cell>
          <cell r="E5">
            <v>60</v>
          </cell>
          <cell r="F5">
            <v>81</v>
          </cell>
          <cell r="G5">
            <v>33</v>
          </cell>
          <cell r="H5">
            <v>12.24</v>
          </cell>
          <cell r="J5">
            <v>26.28</v>
          </cell>
          <cell r="K5">
            <v>0</v>
          </cell>
        </row>
        <row r="6">
          <cell r="B6">
            <v>28.791666666666668</v>
          </cell>
          <cell r="C6">
            <v>35.299999999999997</v>
          </cell>
          <cell r="D6">
            <v>23</v>
          </cell>
          <cell r="E6">
            <v>56.541666666666664</v>
          </cell>
          <cell r="F6">
            <v>77</v>
          </cell>
          <cell r="G6">
            <v>31</v>
          </cell>
          <cell r="H6">
            <v>12.24</v>
          </cell>
          <cell r="J6">
            <v>30.96</v>
          </cell>
          <cell r="K6">
            <v>0</v>
          </cell>
        </row>
        <row r="7">
          <cell r="B7">
            <v>29.0625</v>
          </cell>
          <cell r="C7">
            <v>35.6</v>
          </cell>
          <cell r="D7">
            <v>23.7</v>
          </cell>
          <cell r="E7">
            <v>59.541666666666664</v>
          </cell>
          <cell r="F7">
            <v>83</v>
          </cell>
          <cell r="G7">
            <v>32</v>
          </cell>
          <cell r="H7">
            <v>9.7200000000000006</v>
          </cell>
          <cell r="J7">
            <v>23.400000000000002</v>
          </cell>
          <cell r="K7">
            <v>0</v>
          </cell>
        </row>
        <row r="8">
          <cell r="B8">
            <v>28.329166666666666</v>
          </cell>
          <cell r="C8">
            <v>36</v>
          </cell>
          <cell r="D8">
            <v>22.3</v>
          </cell>
          <cell r="E8">
            <v>59.375</v>
          </cell>
          <cell r="F8">
            <v>88</v>
          </cell>
          <cell r="G8">
            <v>27</v>
          </cell>
          <cell r="H8">
            <v>8.64</v>
          </cell>
          <cell r="J8">
            <v>24.840000000000003</v>
          </cell>
          <cell r="K8">
            <v>0</v>
          </cell>
        </row>
        <row r="9">
          <cell r="B9">
            <v>27.654166666666665</v>
          </cell>
          <cell r="C9">
            <v>35</v>
          </cell>
          <cell r="D9">
            <v>21.4</v>
          </cell>
          <cell r="E9">
            <v>54.791666666666664</v>
          </cell>
          <cell r="F9">
            <v>83</v>
          </cell>
          <cell r="G9">
            <v>24</v>
          </cell>
          <cell r="H9">
            <v>12.24</v>
          </cell>
          <cell r="J9">
            <v>28.44</v>
          </cell>
          <cell r="K9">
            <v>0</v>
          </cell>
        </row>
        <row r="10">
          <cell r="B10">
            <v>26.579166666666669</v>
          </cell>
          <cell r="C10">
            <v>34</v>
          </cell>
          <cell r="D10">
            <v>20.100000000000001</v>
          </cell>
          <cell r="E10">
            <v>59.5</v>
          </cell>
          <cell r="F10">
            <v>84</v>
          </cell>
          <cell r="G10">
            <v>33</v>
          </cell>
          <cell r="H10">
            <v>10.08</v>
          </cell>
          <cell r="J10">
            <v>24.48</v>
          </cell>
          <cell r="K10">
            <v>0</v>
          </cell>
        </row>
        <row r="11">
          <cell r="B11">
            <v>27.7</v>
          </cell>
          <cell r="C11">
            <v>35.4</v>
          </cell>
          <cell r="D11">
            <v>21.8</v>
          </cell>
          <cell r="E11">
            <v>62.083333333333336</v>
          </cell>
          <cell r="F11">
            <v>90</v>
          </cell>
          <cell r="G11">
            <v>32</v>
          </cell>
          <cell r="H11">
            <v>9</v>
          </cell>
          <cell r="J11">
            <v>22.68</v>
          </cell>
          <cell r="K11">
            <v>0</v>
          </cell>
        </row>
        <row r="12">
          <cell r="B12">
            <v>28.374999999999996</v>
          </cell>
          <cell r="C12">
            <v>34.6</v>
          </cell>
          <cell r="D12">
            <v>23.1</v>
          </cell>
          <cell r="E12">
            <v>56.166666666666664</v>
          </cell>
          <cell r="F12">
            <v>78</v>
          </cell>
          <cell r="G12">
            <v>32</v>
          </cell>
          <cell r="H12">
            <v>10.8</v>
          </cell>
          <cell r="J12">
            <v>25.92</v>
          </cell>
          <cell r="K12">
            <v>0</v>
          </cell>
        </row>
        <row r="13">
          <cell r="B13">
            <v>28.204166666666662</v>
          </cell>
          <cell r="C13">
            <v>35.5</v>
          </cell>
          <cell r="D13">
            <v>22.5</v>
          </cell>
          <cell r="E13">
            <v>56.416666666666664</v>
          </cell>
          <cell r="F13">
            <v>81</v>
          </cell>
          <cell r="G13">
            <v>26</v>
          </cell>
          <cell r="H13">
            <v>9.3600000000000012</v>
          </cell>
          <cell r="J13">
            <v>19.440000000000001</v>
          </cell>
          <cell r="K13">
            <v>0</v>
          </cell>
        </row>
        <row r="14">
          <cell r="B14">
            <v>26.925000000000001</v>
          </cell>
          <cell r="C14">
            <v>34.1</v>
          </cell>
          <cell r="D14">
            <v>21.1</v>
          </cell>
          <cell r="E14">
            <v>60.416666666666664</v>
          </cell>
          <cell r="F14">
            <v>84</v>
          </cell>
          <cell r="G14">
            <v>29</v>
          </cell>
          <cell r="H14">
            <v>12.96</v>
          </cell>
          <cell r="J14">
            <v>25.92</v>
          </cell>
          <cell r="K14">
            <v>0</v>
          </cell>
        </row>
        <row r="15">
          <cell r="B15">
            <v>27.291666666666668</v>
          </cell>
          <cell r="C15">
            <v>34.799999999999997</v>
          </cell>
          <cell r="D15">
            <v>21.8</v>
          </cell>
          <cell r="E15">
            <v>56.125</v>
          </cell>
          <cell r="F15">
            <v>82</v>
          </cell>
          <cell r="G15">
            <v>26</v>
          </cell>
          <cell r="H15">
            <v>7.5600000000000005</v>
          </cell>
          <cell r="J15">
            <v>38.159999999999997</v>
          </cell>
          <cell r="K15">
            <v>0</v>
          </cell>
        </row>
        <row r="16">
          <cell r="B16">
            <v>26.870833333333334</v>
          </cell>
          <cell r="C16">
            <v>34.6</v>
          </cell>
          <cell r="D16">
            <v>21.1</v>
          </cell>
          <cell r="E16">
            <v>53.25</v>
          </cell>
          <cell r="F16">
            <v>75</v>
          </cell>
          <cell r="G16">
            <v>26</v>
          </cell>
          <cell r="H16">
            <v>10.8</v>
          </cell>
          <cell r="J16">
            <v>27</v>
          </cell>
          <cell r="K16">
            <v>0</v>
          </cell>
        </row>
        <row r="17">
          <cell r="B17">
            <v>26.874999999999996</v>
          </cell>
          <cell r="C17">
            <v>34.9</v>
          </cell>
          <cell r="D17">
            <v>20</v>
          </cell>
          <cell r="E17">
            <v>50.916666666666664</v>
          </cell>
          <cell r="F17">
            <v>82</v>
          </cell>
          <cell r="G17">
            <v>26</v>
          </cell>
          <cell r="H17">
            <v>10.08</v>
          </cell>
          <cell r="J17">
            <v>26.28</v>
          </cell>
          <cell r="K17">
            <v>0</v>
          </cell>
        </row>
        <row r="18">
          <cell r="B18">
            <v>25.108333333333331</v>
          </cell>
          <cell r="C18">
            <v>30.3</v>
          </cell>
          <cell r="D18">
            <v>20.8</v>
          </cell>
          <cell r="E18">
            <v>61.833333333333336</v>
          </cell>
          <cell r="F18">
            <v>81</v>
          </cell>
          <cell r="G18">
            <v>41</v>
          </cell>
          <cell r="H18">
            <v>9.3600000000000012</v>
          </cell>
          <cell r="J18">
            <v>27</v>
          </cell>
          <cell r="K18">
            <v>0</v>
          </cell>
        </row>
        <row r="19">
          <cell r="B19">
            <v>23.154166666666665</v>
          </cell>
          <cell r="C19">
            <v>30.8</v>
          </cell>
          <cell r="D19">
            <v>17.7</v>
          </cell>
          <cell r="E19">
            <v>64.958333333333329</v>
          </cell>
          <cell r="F19">
            <v>82</v>
          </cell>
          <cell r="G19">
            <v>41</v>
          </cell>
          <cell r="H19">
            <v>6.84</v>
          </cell>
          <cell r="J19">
            <v>21.240000000000002</v>
          </cell>
          <cell r="K19">
            <v>0</v>
          </cell>
        </row>
        <row r="20">
          <cell r="B20">
            <v>25.337499999999995</v>
          </cell>
          <cell r="C20">
            <v>35.1</v>
          </cell>
          <cell r="D20">
            <v>18.5</v>
          </cell>
          <cell r="E20">
            <v>64.291666666666671</v>
          </cell>
          <cell r="F20">
            <v>93</v>
          </cell>
          <cell r="G20">
            <v>26</v>
          </cell>
          <cell r="H20">
            <v>8.64</v>
          </cell>
          <cell r="J20">
            <v>21.96</v>
          </cell>
          <cell r="K20">
            <v>0</v>
          </cell>
        </row>
        <row r="21">
          <cell r="B21">
            <v>27.675000000000001</v>
          </cell>
          <cell r="C21">
            <v>36.1</v>
          </cell>
          <cell r="D21">
            <v>21.3</v>
          </cell>
          <cell r="E21">
            <v>53.625</v>
          </cell>
          <cell r="F21">
            <v>82</v>
          </cell>
          <cell r="G21">
            <v>24</v>
          </cell>
          <cell r="H21">
            <v>9</v>
          </cell>
          <cell r="J21">
            <v>23.759999999999998</v>
          </cell>
          <cell r="K21">
            <v>0</v>
          </cell>
        </row>
        <row r="22">
          <cell r="B22">
            <v>27.966666666666669</v>
          </cell>
          <cell r="C22">
            <v>34.799999999999997</v>
          </cell>
          <cell r="D22">
            <v>23.2</v>
          </cell>
          <cell r="E22">
            <v>48.541666666666664</v>
          </cell>
          <cell r="F22">
            <v>73</v>
          </cell>
          <cell r="G22">
            <v>25</v>
          </cell>
          <cell r="H22">
            <v>10.8</v>
          </cell>
          <cell r="J22">
            <v>26.28</v>
          </cell>
          <cell r="K22">
            <v>0</v>
          </cell>
        </row>
        <row r="23">
          <cell r="B23">
            <v>24.987500000000001</v>
          </cell>
          <cell r="C23">
            <v>29.7</v>
          </cell>
          <cell r="D23">
            <v>21</v>
          </cell>
          <cell r="E23">
            <v>68.625</v>
          </cell>
          <cell r="F23">
            <v>83</v>
          </cell>
          <cell r="G23">
            <v>49</v>
          </cell>
          <cell r="H23">
            <v>10.08</v>
          </cell>
          <cell r="J23">
            <v>30.240000000000002</v>
          </cell>
          <cell r="K23">
            <v>0</v>
          </cell>
        </row>
        <row r="24">
          <cell r="B24">
            <v>22.391666666666666</v>
          </cell>
          <cell r="C24">
            <v>30</v>
          </cell>
          <cell r="D24">
            <v>17.7</v>
          </cell>
          <cell r="E24">
            <v>70.541666666666671</v>
          </cell>
          <cell r="F24">
            <v>85</v>
          </cell>
          <cell r="G24">
            <v>46</v>
          </cell>
          <cell r="H24">
            <v>9.7200000000000006</v>
          </cell>
          <cell r="J24">
            <v>27.720000000000002</v>
          </cell>
          <cell r="K24">
            <v>0</v>
          </cell>
        </row>
        <row r="25">
          <cell r="B25">
            <v>25.137499999999992</v>
          </cell>
          <cell r="C25">
            <v>34.4</v>
          </cell>
          <cell r="D25">
            <v>18.7</v>
          </cell>
          <cell r="E25">
            <v>64.125</v>
          </cell>
          <cell r="F25">
            <v>90</v>
          </cell>
          <cell r="G25">
            <v>26</v>
          </cell>
          <cell r="H25">
            <v>10.08</v>
          </cell>
          <cell r="J25">
            <v>24.12</v>
          </cell>
          <cell r="K25">
            <v>0</v>
          </cell>
        </row>
        <row r="26">
          <cell r="B26">
            <v>26.175000000000008</v>
          </cell>
          <cell r="C26">
            <v>34.1</v>
          </cell>
          <cell r="D26">
            <v>19.899999999999999</v>
          </cell>
          <cell r="E26">
            <v>56.083333333333336</v>
          </cell>
          <cell r="F26">
            <v>84</v>
          </cell>
          <cell r="G26">
            <v>27</v>
          </cell>
          <cell r="H26">
            <v>12.96</v>
          </cell>
          <cell r="J26">
            <v>31.319999999999997</v>
          </cell>
          <cell r="K26">
            <v>0</v>
          </cell>
        </row>
        <row r="27">
          <cell r="B27">
            <v>27.054166666666671</v>
          </cell>
          <cell r="C27">
            <v>35.4</v>
          </cell>
          <cell r="D27">
            <v>21.5</v>
          </cell>
          <cell r="E27">
            <v>52.083333333333336</v>
          </cell>
          <cell r="F27">
            <v>82</v>
          </cell>
          <cell r="G27">
            <v>26</v>
          </cell>
          <cell r="H27">
            <v>10.08</v>
          </cell>
          <cell r="J27">
            <v>31.319999999999997</v>
          </cell>
          <cell r="K27">
            <v>0</v>
          </cell>
        </row>
        <row r="28">
          <cell r="B28">
            <v>23.158333333333335</v>
          </cell>
          <cell r="C28">
            <v>27.1</v>
          </cell>
          <cell r="D28">
            <v>20.399999999999999</v>
          </cell>
          <cell r="E28">
            <v>69.875</v>
          </cell>
          <cell r="F28">
            <v>92</v>
          </cell>
          <cell r="G28">
            <v>50</v>
          </cell>
          <cell r="H28">
            <v>9.3600000000000012</v>
          </cell>
          <cell r="J28">
            <v>25.56</v>
          </cell>
          <cell r="K28">
            <v>0.60000000000000009</v>
          </cell>
        </row>
        <row r="29">
          <cell r="B29">
            <v>18.729166666666668</v>
          </cell>
          <cell r="C29">
            <v>21.1</v>
          </cell>
          <cell r="D29">
            <v>17</v>
          </cell>
          <cell r="E29">
            <v>77.333333333333329</v>
          </cell>
          <cell r="F29">
            <v>88</v>
          </cell>
          <cell r="G29">
            <v>62</v>
          </cell>
          <cell r="H29">
            <v>9.7200000000000006</v>
          </cell>
          <cell r="J29">
            <v>25.56</v>
          </cell>
          <cell r="K29">
            <v>1</v>
          </cell>
        </row>
        <row r="30">
          <cell r="B30">
            <v>16.262500000000003</v>
          </cell>
          <cell r="C30">
            <v>17.899999999999999</v>
          </cell>
          <cell r="D30">
            <v>14.8</v>
          </cell>
          <cell r="E30">
            <v>89.666666666666671</v>
          </cell>
          <cell r="F30">
            <v>95</v>
          </cell>
          <cell r="G30">
            <v>76</v>
          </cell>
          <cell r="H30">
            <v>6.48</v>
          </cell>
          <cell r="J30">
            <v>19.079999999999998</v>
          </cell>
          <cell r="K30">
            <v>0.2</v>
          </cell>
        </row>
        <row r="31">
          <cell r="B31">
            <v>18.570833333333333</v>
          </cell>
          <cell r="C31">
            <v>22</v>
          </cell>
          <cell r="D31">
            <v>17</v>
          </cell>
          <cell r="E31">
            <v>88.875</v>
          </cell>
          <cell r="F31">
            <v>95</v>
          </cell>
          <cell r="G31">
            <v>76</v>
          </cell>
          <cell r="H31">
            <v>8.64</v>
          </cell>
          <cell r="J31">
            <v>21.96</v>
          </cell>
          <cell r="K31">
            <v>0</v>
          </cell>
        </row>
        <row r="32">
          <cell r="B32">
            <v>14.579166666666666</v>
          </cell>
          <cell r="C32">
            <v>17.8</v>
          </cell>
          <cell r="D32">
            <v>12.8</v>
          </cell>
          <cell r="E32">
            <v>81.041666666666671</v>
          </cell>
          <cell r="F32">
            <v>90</v>
          </cell>
          <cell r="G32">
            <v>67</v>
          </cell>
          <cell r="H32">
            <v>9.7200000000000006</v>
          </cell>
          <cell r="J32">
            <v>26.28</v>
          </cell>
          <cell r="K32">
            <v>0</v>
          </cell>
        </row>
        <row r="33">
          <cell r="B33">
            <v>14.924999999999999</v>
          </cell>
          <cell r="C33">
            <v>22.9</v>
          </cell>
          <cell r="D33">
            <v>9.1</v>
          </cell>
          <cell r="E33">
            <v>67.916666666666671</v>
          </cell>
          <cell r="F33">
            <v>89</v>
          </cell>
          <cell r="G33">
            <v>32</v>
          </cell>
          <cell r="H33">
            <v>5.04</v>
          </cell>
          <cell r="J33">
            <v>14.04</v>
          </cell>
          <cell r="K33">
            <v>0</v>
          </cell>
        </row>
        <row r="34">
          <cell r="B34">
            <v>17.025000000000002</v>
          </cell>
          <cell r="C34">
            <v>27.5</v>
          </cell>
          <cell r="D34">
            <v>10</v>
          </cell>
          <cell r="E34">
            <v>64.833333333333329</v>
          </cell>
          <cell r="F34">
            <v>91</v>
          </cell>
          <cell r="G34">
            <v>25</v>
          </cell>
          <cell r="H34">
            <v>5.04</v>
          </cell>
          <cell r="J34">
            <v>19.079999999999998</v>
          </cell>
          <cell r="K34">
            <v>0</v>
          </cell>
        </row>
        <row r="35">
          <cell r="B35">
            <v>18.079166666666669</v>
          </cell>
          <cell r="C35">
            <v>28.1</v>
          </cell>
          <cell r="D35">
            <v>10.6</v>
          </cell>
          <cell r="E35">
            <v>64.5</v>
          </cell>
          <cell r="F35">
            <v>88</v>
          </cell>
          <cell r="G35">
            <v>31</v>
          </cell>
          <cell r="H35">
            <v>5.4</v>
          </cell>
          <cell r="J35">
            <v>16.559999999999999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27.925000000000001</v>
          </cell>
          <cell r="C5">
            <v>33.200000000000003</v>
          </cell>
          <cell r="D5">
            <v>24.4</v>
          </cell>
          <cell r="E5">
            <v>65.375</v>
          </cell>
          <cell r="F5">
            <v>81</v>
          </cell>
          <cell r="G5">
            <v>46</v>
          </cell>
          <cell r="H5">
            <v>21.6</v>
          </cell>
          <cell r="J5">
            <v>55.440000000000005</v>
          </cell>
          <cell r="K5">
            <v>0</v>
          </cell>
        </row>
        <row r="6">
          <cell r="B6">
            <v>27.766666666666662</v>
          </cell>
          <cell r="C6">
            <v>32.799999999999997</v>
          </cell>
          <cell r="D6">
            <v>24.6</v>
          </cell>
          <cell r="E6">
            <v>63.458333333333336</v>
          </cell>
          <cell r="F6">
            <v>78</v>
          </cell>
          <cell r="G6">
            <v>43</v>
          </cell>
          <cell r="H6">
            <v>19.8</v>
          </cell>
          <cell r="J6">
            <v>46.800000000000004</v>
          </cell>
          <cell r="K6">
            <v>0</v>
          </cell>
        </row>
        <row r="7">
          <cell r="B7">
            <v>26.824999999999999</v>
          </cell>
          <cell r="C7">
            <v>31.9</v>
          </cell>
          <cell r="D7">
            <v>23.8</v>
          </cell>
          <cell r="E7">
            <v>67.125</v>
          </cell>
          <cell r="F7">
            <v>93</v>
          </cell>
          <cell r="G7">
            <v>50</v>
          </cell>
          <cell r="H7">
            <v>20.16</v>
          </cell>
          <cell r="J7">
            <v>46.440000000000005</v>
          </cell>
          <cell r="K7">
            <v>4</v>
          </cell>
        </row>
        <row r="8">
          <cell r="B8">
            <v>25.987500000000001</v>
          </cell>
          <cell r="C8">
            <v>33.1</v>
          </cell>
          <cell r="D8">
            <v>21</v>
          </cell>
          <cell r="E8">
            <v>73.75</v>
          </cell>
          <cell r="F8">
            <v>99</v>
          </cell>
          <cell r="G8">
            <v>37</v>
          </cell>
          <cell r="H8">
            <v>19.079999999999998</v>
          </cell>
          <cell r="J8">
            <v>42.12</v>
          </cell>
          <cell r="K8">
            <v>0.4</v>
          </cell>
        </row>
        <row r="9">
          <cell r="B9">
            <v>26.795833333333334</v>
          </cell>
          <cell r="C9">
            <v>33.299999999999997</v>
          </cell>
          <cell r="D9">
            <v>21.3</v>
          </cell>
          <cell r="E9">
            <v>60.25</v>
          </cell>
          <cell r="F9">
            <v>84</v>
          </cell>
          <cell r="G9">
            <v>34</v>
          </cell>
          <cell r="H9">
            <v>20.88</v>
          </cell>
          <cell r="J9">
            <v>45.36</v>
          </cell>
          <cell r="K9">
            <v>0</v>
          </cell>
        </row>
        <row r="10">
          <cell r="B10">
            <v>25.308333333333334</v>
          </cell>
          <cell r="C10">
            <v>32.1</v>
          </cell>
          <cell r="D10">
            <v>20</v>
          </cell>
          <cell r="E10">
            <v>59.541666666666664</v>
          </cell>
          <cell r="F10">
            <v>77</v>
          </cell>
          <cell r="G10">
            <v>39</v>
          </cell>
          <cell r="H10">
            <v>23.759999999999998</v>
          </cell>
          <cell r="J10">
            <v>51.12</v>
          </cell>
          <cell r="K10">
            <v>0</v>
          </cell>
        </row>
        <row r="11">
          <cell r="B11">
            <v>26.120833333333337</v>
          </cell>
          <cell r="C11">
            <v>32.5</v>
          </cell>
          <cell r="D11">
            <v>21.5</v>
          </cell>
          <cell r="E11">
            <v>55.416666666666664</v>
          </cell>
          <cell r="F11">
            <v>69</v>
          </cell>
          <cell r="G11">
            <v>37</v>
          </cell>
          <cell r="H11">
            <v>19.8</v>
          </cell>
          <cell r="J11">
            <v>51.84</v>
          </cell>
          <cell r="K11">
            <v>0</v>
          </cell>
        </row>
        <row r="12">
          <cell r="B12">
            <v>27.145833333333339</v>
          </cell>
          <cell r="C12">
            <v>33.1</v>
          </cell>
          <cell r="D12">
            <v>23.1</v>
          </cell>
          <cell r="E12">
            <v>53.25</v>
          </cell>
          <cell r="F12">
            <v>65</v>
          </cell>
          <cell r="G12">
            <v>38</v>
          </cell>
          <cell r="H12">
            <v>19.079999999999998</v>
          </cell>
          <cell r="J12">
            <v>50.4</v>
          </cell>
          <cell r="K12">
            <v>0</v>
          </cell>
        </row>
        <row r="13">
          <cell r="B13">
            <v>24.391666666666666</v>
          </cell>
          <cell r="C13">
            <v>29.1</v>
          </cell>
          <cell r="D13">
            <v>20.399999999999999</v>
          </cell>
          <cell r="E13">
            <v>79.916666666666671</v>
          </cell>
          <cell r="F13">
            <v>96</v>
          </cell>
          <cell r="G13">
            <v>56</v>
          </cell>
          <cell r="H13">
            <v>18</v>
          </cell>
          <cell r="J13">
            <v>31.680000000000003</v>
          </cell>
          <cell r="K13">
            <v>0</v>
          </cell>
        </row>
        <row r="14">
          <cell r="B14">
            <v>25.666666666666668</v>
          </cell>
          <cell r="C14">
            <v>32.1</v>
          </cell>
          <cell r="D14">
            <v>21.2</v>
          </cell>
          <cell r="E14">
            <v>73.708333333333329</v>
          </cell>
          <cell r="F14">
            <v>97</v>
          </cell>
          <cell r="G14">
            <v>42</v>
          </cell>
          <cell r="H14">
            <v>17.64</v>
          </cell>
          <cell r="J14">
            <v>34.200000000000003</v>
          </cell>
          <cell r="K14">
            <v>0</v>
          </cell>
        </row>
        <row r="15">
          <cell r="B15">
            <v>27.208333333333329</v>
          </cell>
          <cell r="C15">
            <v>32.700000000000003</v>
          </cell>
          <cell r="D15">
            <v>22.2</v>
          </cell>
          <cell r="E15">
            <v>53.041666666666664</v>
          </cell>
          <cell r="F15">
            <v>72</v>
          </cell>
          <cell r="G15">
            <v>36</v>
          </cell>
          <cell r="H15">
            <v>15.120000000000001</v>
          </cell>
          <cell r="J15">
            <v>34.92</v>
          </cell>
          <cell r="K15">
            <v>0</v>
          </cell>
        </row>
        <row r="16">
          <cell r="B16">
            <v>26.800000000000008</v>
          </cell>
          <cell r="C16">
            <v>31.8</v>
          </cell>
          <cell r="D16">
            <v>23.3</v>
          </cell>
          <cell r="E16">
            <v>54.666666666666664</v>
          </cell>
          <cell r="F16">
            <v>65</v>
          </cell>
          <cell r="G16">
            <v>41</v>
          </cell>
          <cell r="H16">
            <v>17.64</v>
          </cell>
          <cell r="J16">
            <v>46.800000000000004</v>
          </cell>
          <cell r="K16">
            <v>0</v>
          </cell>
        </row>
        <row r="17">
          <cell r="B17">
            <v>17.383333333333333</v>
          </cell>
          <cell r="C17">
            <v>26.6</v>
          </cell>
          <cell r="D17">
            <v>13.1</v>
          </cell>
          <cell r="E17">
            <v>96.041666666666671</v>
          </cell>
          <cell r="F17">
            <v>99</v>
          </cell>
          <cell r="G17">
            <v>56</v>
          </cell>
          <cell r="H17">
            <v>14.76</v>
          </cell>
          <cell r="J17">
            <v>29.880000000000003</v>
          </cell>
          <cell r="K17">
            <v>8.1999999999999993</v>
          </cell>
        </row>
        <row r="18">
          <cell r="B18">
            <v>12.708333333333334</v>
          </cell>
          <cell r="C18">
            <v>13.4</v>
          </cell>
          <cell r="D18">
            <v>12</v>
          </cell>
          <cell r="E18">
            <v>99.416666666666671</v>
          </cell>
          <cell r="F18">
            <v>100</v>
          </cell>
          <cell r="G18">
            <v>99</v>
          </cell>
          <cell r="H18">
            <v>17.64</v>
          </cell>
          <cell r="J18">
            <v>31.319999999999997</v>
          </cell>
          <cell r="K18">
            <v>8.9999999999999982</v>
          </cell>
        </row>
        <row r="19">
          <cell r="B19">
            <v>13.774999999999999</v>
          </cell>
          <cell r="C19">
            <v>18.100000000000001</v>
          </cell>
          <cell r="D19">
            <v>11.4</v>
          </cell>
          <cell r="E19">
            <v>94.875</v>
          </cell>
          <cell r="F19">
            <v>100</v>
          </cell>
          <cell r="G19">
            <v>79</v>
          </cell>
          <cell r="H19">
            <v>9</v>
          </cell>
          <cell r="J19">
            <v>19.8</v>
          </cell>
          <cell r="K19">
            <v>1.5999999999999999</v>
          </cell>
        </row>
        <row r="20">
          <cell r="B20">
            <v>19.237500000000001</v>
          </cell>
          <cell r="C20">
            <v>26.3</v>
          </cell>
          <cell r="D20">
            <v>14.4</v>
          </cell>
          <cell r="E20">
            <v>80.833333333333329</v>
          </cell>
          <cell r="F20">
            <v>99</v>
          </cell>
          <cell r="G20">
            <v>51</v>
          </cell>
          <cell r="H20">
            <v>17.28</v>
          </cell>
          <cell r="J20">
            <v>34.56</v>
          </cell>
          <cell r="K20">
            <v>0</v>
          </cell>
        </row>
        <row r="21">
          <cell r="B21">
            <v>22.341666666666665</v>
          </cell>
          <cell r="C21">
            <v>25</v>
          </cell>
          <cell r="D21">
            <v>19.899999999999999</v>
          </cell>
          <cell r="E21">
            <v>72.041666666666671</v>
          </cell>
          <cell r="F21">
            <v>81</v>
          </cell>
          <cell r="G21">
            <v>64</v>
          </cell>
          <cell r="H21">
            <v>14.4</v>
          </cell>
          <cell r="J21">
            <v>33.840000000000003</v>
          </cell>
          <cell r="K21">
            <v>0</v>
          </cell>
        </row>
        <row r="22">
          <cell r="B22">
            <v>15.379166666666665</v>
          </cell>
          <cell r="C22">
            <v>21.4</v>
          </cell>
          <cell r="D22">
            <v>12.2</v>
          </cell>
          <cell r="E22">
            <v>99</v>
          </cell>
          <cell r="F22">
            <v>100</v>
          </cell>
          <cell r="G22">
            <v>77</v>
          </cell>
          <cell r="H22">
            <v>12.96</v>
          </cell>
          <cell r="J22">
            <v>30.6</v>
          </cell>
          <cell r="K22">
            <v>0</v>
          </cell>
        </row>
        <row r="23">
          <cell r="B23">
            <v>12.745833333333332</v>
          </cell>
          <cell r="C23">
            <v>17.8</v>
          </cell>
          <cell r="D23">
            <v>10.3</v>
          </cell>
          <cell r="E23">
            <v>86.875</v>
          </cell>
          <cell r="F23">
            <v>100</v>
          </cell>
          <cell r="G23">
            <v>56</v>
          </cell>
          <cell r="H23">
            <v>18.36</v>
          </cell>
          <cell r="J23">
            <v>34.56</v>
          </cell>
          <cell r="K23">
            <v>0.2</v>
          </cell>
        </row>
        <row r="24">
          <cell r="B24">
            <v>15.216666666666667</v>
          </cell>
          <cell r="C24">
            <v>23.9</v>
          </cell>
          <cell r="D24">
            <v>8.5</v>
          </cell>
          <cell r="E24">
            <v>75.375</v>
          </cell>
          <cell r="F24">
            <v>98</v>
          </cell>
          <cell r="G24">
            <v>51</v>
          </cell>
          <cell r="H24">
            <v>10.44</v>
          </cell>
          <cell r="J24">
            <v>21.240000000000002</v>
          </cell>
          <cell r="K24">
            <v>0</v>
          </cell>
        </row>
        <row r="25">
          <cell r="B25">
            <v>20.933333333333334</v>
          </cell>
          <cell r="C25">
            <v>29.1</v>
          </cell>
          <cell r="D25">
            <v>14.8</v>
          </cell>
          <cell r="E25">
            <v>72.333333333333329</v>
          </cell>
          <cell r="F25">
            <v>95</v>
          </cell>
          <cell r="G25">
            <v>45</v>
          </cell>
          <cell r="H25">
            <v>23.040000000000003</v>
          </cell>
          <cell r="J25">
            <v>48.6</v>
          </cell>
          <cell r="K25">
            <v>0</v>
          </cell>
        </row>
        <row r="26">
          <cell r="B26">
            <v>24.695833333333329</v>
          </cell>
          <cell r="C26">
            <v>31.9</v>
          </cell>
          <cell r="D26">
            <v>18.5</v>
          </cell>
          <cell r="E26">
            <v>62.166666666666664</v>
          </cell>
          <cell r="F26">
            <v>83</v>
          </cell>
          <cell r="G26">
            <v>41</v>
          </cell>
          <cell r="H26">
            <v>19.079999999999998</v>
          </cell>
          <cell r="J26">
            <v>39.96</v>
          </cell>
          <cell r="K26">
            <v>0</v>
          </cell>
        </row>
        <row r="27">
          <cell r="B27">
            <v>24.970833333333335</v>
          </cell>
          <cell r="C27">
            <v>30.7</v>
          </cell>
          <cell r="D27">
            <v>22</v>
          </cell>
          <cell r="E27">
            <v>71</v>
          </cell>
          <cell r="F27">
            <v>94</v>
          </cell>
          <cell r="G27">
            <v>46</v>
          </cell>
          <cell r="H27">
            <v>23.040000000000003</v>
          </cell>
          <cell r="J27">
            <v>59.04</v>
          </cell>
          <cell r="K27">
            <v>3.8</v>
          </cell>
        </row>
        <row r="28">
          <cell r="B28">
            <v>15.145833333333336</v>
          </cell>
          <cell r="C28">
            <v>22.3</v>
          </cell>
          <cell r="D28">
            <v>11.9</v>
          </cell>
          <cell r="E28">
            <v>99.458333333333329</v>
          </cell>
          <cell r="F28">
            <v>100</v>
          </cell>
          <cell r="G28">
            <v>84</v>
          </cell>
          <cell r="H28">
            <v>23.040000000000003</v>
          </cell>
          <cell r="J28">
            <v>43.56</v>
          </cell>
          <cell r="K28">
            <v>21.2</v>
          </cell>
        </row>
        <row r="29">
          <cell r="B29">
            <v>9.5624999999999982</v>
          </cell>
          <cell r="C29">
            <v>11.9</v>
          </cell>
          <cell r="D29">
            <v>8</v>
          </cell>
          <cell r="E29">
            <v>97.166666666666671</v>
          </cell>
          <cell r="F29">
            <v>100</v>
          </cell>
          <cell r="G29">
            <v>91</v>
          </cell>
          <cell r="H29">
            <v>13.68</v>
          </cell>
          <cell r="J29">
            <v>30.6</v>
          </cell>
          <cell r="K29">
            <v>3.6000000000000005</v>
          </cell>
        </row>
        <row r="30">
          <cell r="B30">
            <v>8.9874999999999989</v>
          </cell>
          <cell r="C30">
            <v>12.2</v>
          </cell>
          <cell r="D30">
            <v>7.2</v>
          </cell>
          <cell r="E30">
            <v>95.083333333333329</v>
          </cell>
          <cell r="F30">
            <v>100</v>
          </cell>
          <cell r="G30">
            <v>79</v>
          </cell>
          <cell r="H30">
            <v>11.520000000000001</v>
          </cell>
          <cell r="J30">
            <v>21.6</v>
          </cell>
          <cell r="K30">
            <v>0.2</v>
          </cell>
        </row>
        <row r="31">
          <cell r="B31">
            <v>9.0166666666666657</v>
          </cell>
          <cell r="C31">
            <v>10.4</v>
          </cell>
          <cell r="D31">
            <v>7.8</v>
          </cell>
          <cell r="E31">
            <v>97.5</v>
          </cell>
          <cell r="F31">
            <v>100</v>
          </cell>
          <cell r="G31">
            <v>86</v>
          </cell>
          <cell r="H31">
            <v>13.32</v>
          </cell>
          <cell r="J31">
            <v>29.880000000000003</v>
          </cell>
          <cell r="K31">
            <v>11.399999999999999</v>
          </cell>
        </row>
        <row r="32">
          <cell r="B32">
            <v>9.6333333333333329</v>
          </cell>
          <cell r="C32">
            <v>14.3</v>
          </cell>
          <cell r="D32">
            <v>7.2</v>
          </cell>
          <cell r="E32">
            <v>74.708333333333329</v>
          </cell>
          <cell r="F32">
            <v>97</v>
          </cell>
          <cell r="G32">
            <v>46</v>
          </cell>
          <cell r="H32">
            <v>12.6</v>
          </cell>
          <cell r="J32">
            <v>24.12</v>
          </cell>
          <cell r="K32">
            <v>0</v>
          </cell>
        </row>
        <row r="33">
          <cell r="B33">
            <v>10.83333333333333</v>
          </cell>
          <cell r="C33">
            <v>20.399999999999999</v>
          </cell>
          <cell r="D33">
            <v>3.7</v>
          </cell>
          <cell r="E33">
            <v>69.541666666666671</v>
          </cell>
          <cell r="F33">
            <v>94</v>
          </cell>
          <cell r="G33">
            <v>34</v>
          </cell>
          <cell r="H33">
            <v>15.48</v>
          </cell>
          <cell r="J33">
            <v>31.319999999999997</v>
          </cell>
          <cell r="K33">
            <v>0</v>
          </cell>
        </row>
        <row r="34">
          <cell r="B34">
            <v>15.316666666666668</v>
          </cell>
          <cell r="C34">
            <v>25.4</v>
          </cell>
          <cell r="D34">
            <v>9.5</v>
          </cell>
          <cell r="E34">
            <v>66.583333333333329</v>
          </cell>
          <cell r="F34">
            <v>89</v>
          </cell>
          <cell r="G34">
            <v>30</v>
          </cell>
          <cell r="H34">
            <v>12.24</v>
          </cell>
          <cell r="J34">
            <v>25.56</v>
          </cell>
          <cell r="K34">
            <v>0</v>
          </cell>
        </row>
        <row r="35">
          <cell r="B35">
            <v>17.729166666666668</v>
          </cell>
          <cell r="C35">
            <v>24.8</v>
          </cell>
          <cell r="D35">
            <v>12.8</v>
          </cell>
          <cell r="E35">
            <v>60.625</v>
          </cell>
          <cell r="F35">
            <v>76</v>
          </cell>
          <cell r="G35">
            <v>42</v>
          </cell>
          <cell r="H35">
            <v>19.079999999999998</v>
          </cell>
          <cell r="J35">
            <v>36.36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26.179166666666664</v>
          </cell>
          <cell r="C5">
            <v>32.799999999999997</v>
          </cell>
          <cell r="D5">
            <v>21.5</v>
          </cell>
          <cell r="E5">
            <v>74.041666666666671</v>
          </cell>
          <cell r="F5">
            <v>93</v>
          </cell>
          <cell r="G5">
            <v>51</v>
          </cell>
          <cell r="H5">
            <v>22.68</v>
          </cell>
          <cell r="J5">
            <v>42.84</v>
          </cell>
          <cell r="K5">
            <v>0</v>
          </cell>
        </row>
        <row r="6">
          <cell r="B6">
            <v>25.9375</v>
          </cell>
          <cell r="C6">
            <v>32.9</v>
          </cell>
          <cell r="D6">
            <v>20.7</v>
          </cell>
          <cell r="E6">
            <v>73.125</v>
          </cell>
          <cell r="F6">
            <v>95</v>
          </cell>
          <cell r="G6">
            <v>41</v>
          </cell>
          <cell r="H6">
            <v>23.400000000000002</v>
          </cell>
          <cell r="J6">
            <v>45.36</v>
          </cell>
          <cell r="K6">
            <v>0</v>
          </cell>
        </row>
        <row r="7">
          <cell r="B7">
            <v>25.45</v>
          </cell>
          <cell r="C7">
            <v>33.4</v>
          </cell>
          <cell r="D7">
            <v>19.100000000000001</v>
          </cell>
          <cell r="E7">
            <v>72.083333333333329</v>
          </cell>
          <cell r="F7">
            <v>97</v>
          </cell>
          <cell r="G7">
            <v>41</v>
          </cell>
          <cell r="H7">
            <v>19.440000000000001</v>
          </cell>
          <cell r="J7">
            <v>36.72</v>
          </cell>
          <cell r="K7">
            <v>0</v>
          </cell>
        </row>
        <row r="8">
          <cell r="B8">
            <v>25.874999999999989</v>
          </cell>
          <cell r="C8">
            <v>33.6</v>
          </cell>
          <cell r="D8">
            <v>20.2</v>
          </cell>
          <cell r="E8">
            <v>68.583333333333329</v>
          </cell>
          <cell r="F8">
            <v>95</v>
          </cell>
          <cell r="G8">
            <v>39</v>
          </cell>
          <cell r="H8">
            <v>19.079999999999998</v>
          </cell>
          <cell r="J8">
            <v>32.4</v>
          </cell>
          <cell r="K8">
            <v>0</v>
          </cell>
        </row>
        <row r="9">
          <cell r="B9">
            <v>25.25</v>
          </cell>
          <cell r="C9">
            <v>34.200000000000003</v>
          </cell>
          <cell r="D9">
            <v>18.600000000000001</v>
          </cell>
          <cell r="E9">
            <v>66.75</v>
          </cell>
          <cell r="F9">
            <v>98</v>
          </cell>
          <cell r="G9">
            <v>33</v>
          </cell>
          <cell r="H9">
            <v>18.36</v>
          </cell>
          <cell r="J9">
            <v>31.680000000000003</v>
          </cell>
          <cell r="K9">
            <v>0</v>
          </cell>
        </row>
        <row r="10">
          <cell r="B10">
            <v>23.795833333333331</v>
          </cell>
          <cell r="C10">
            <v>32.5</v>
          </cell>
          <cell r="D10">
            <v>16</v>
          </cell>
          <cell r="E10">
            <v>65.75</v>
          </cell>
          <cell r="F10">
            <v>96</v>
          </cell>
          <cell r="G10">
            <v>32</v>
          </cell>
          <cell r="H10">
            <v>21.6</v>
          </cell>
          <cell r="J10">
            <v>38.519999999999996</v>
          </cell>
          <cell r="K10">
            <v>0</v>
          </cell>
        </row>
        <row r="11">
          <cell r="B11">
            <v>25.041666666666661</v>
          </cell>
          <cell r="C11">
            <v>32.1</v>
          </cell>
          <cell r="D11">
            <v>19.7</v>
          </cell>
          <cell r="E11">
            <v>63.833333333333336</v>
          </cell>
          <cell r="F11">
            <v>84</v>
          </cell>
          <cell r="G11">
            <v>38</v>
          </cell>
          <cell r="H11">
            <v>21.96</v>
          </cell>
          <cell r="J11">
            <v>40.32</v>
          </cell>
          <cell r="K11">
            <v>0</v>
          </cell>
        </row>
        <row r="12">
          <cell r="B12">
            <v>25.3</v>
          </cell>
          <cell r="C12">
            <v>32.700000000000003</v>
          </cell>
          <cell r="D12">
            <v>19.899999999999999</v>
          </cell>
          <cell r="E12">
            <v>66.958333333333329</v>
          </cell>
          <cell r="F12">
            <v>88</v>
          </cell>
          <cell r="G12">
            <v>41</v>
          </cell>
          <cell r="H12">
            <v>22.32</v>
          </cell>
          <cell r="J12">
            <v>39.6</v>
          </cell>
          <cell r="K12">
            <v>0</v>
          </cell>
        </row>
        <row r="13">
          <cell r="B13">
            <v>26.070833333333336</v>
          </cell>
          <cell r="C13">
            <v>34</v>
          </cell>
          <cell r="D13">
            <v>20</v>
          </cell>
          <cell r="E13">
            <v>66.75</v>
          </cell>
          <cell r="F13">
            <v>92</v>
          </cell>
          <cell r="G13">
            <v>40</v>
          </cell>
          <cell r="H13">
            <v>11.16</v>
          </cell>
          <cell r="J13">
            <v>21.240000000000002</v>
          </cell>
          <cell r="K13">
            <v>0</v>
          </cell>
        </row>
        <row r="14">
          <cell r="B14">
            <v>24.729166666666675</v>
          </cell>
          <cell r="C14">
            <v>32.799999999999997</v>
          </cell>
          <cell r="D14">
            <v>17.2</v>
          </cell>
          <cell r="E14">
            <v>66.041666666666671</v>
          </cell>
          <cell r="F14">
            <v>100</v>
          </cell>
          <cell r="G14">
            <v>34</v>
          </cell>
          <cell r="H14">
            <v>22.32</v>
          </cell>
          <cell r="J14">
            <v>35.64</v>
          </cell>
          <cell r="K14">
            <v>0</v>
          </cell>
        </row>
        <row r="15">
          <cell r="B15">
            <v>24.487500000000001</v>
          </cell>
          <cell r="C15">
            <v>32.299999999999997</v>
          </cell>
          <cell r="D15">
            <v>17</v>
          </cell>
          <cell r="E15">
            <v>62.958333333333336</v>
          </cell>
          <cell r="F15">
            <v>94</v>
          </cell>
          <cell r="G15">
            <v>37</v>
          </cell>
          <cell r="H15">
            <v>17.64</v>
          </cell>
          <cell r="J15">
            <v>30.240000000000002</v>
          </cell>
          <cell r="K15">
            <v>0</v>
          </cell>
        </row>
        <row r="16">
          <cell r="B16">
            <v>24.645833333333339</v>
          </cell>
          <cell r="C16">
            <v>31.9</v>
          </cell>
          <cell r="D16">
            <v>18</v>
          </cell>
          <cell r="E16">
            <v>64.583333333333329</v>
          </cell>
          <cell r="F16">
            <v>93</v>
          </cell>
          <cell r="G16">
            <v>37</v>
          </cell>
          <cell r="H16">
            <v>18</v>
          </cell>
          <cell r="J16">
            <v>37.080000000000005</v>
          </cell>
          <cell r="K16">
            <v>0</v>
          </cell>
        </row>
        <row r="17">
          <cell r="B17">
            <v>23.891666666666662</v>
          </cell>
          <cell r="C17">
            <v>31.7</v>
          </cell>
          <cell r="D17">
            <v>18.2</v>
          </cell>
          <cell r="E17">
            <v>69.916666666666671</v>
          </cell>
          <cell r="F17">
            <v>90</v>
          </cell>
          <cell r="G17">
            <v>47</v>
          </cell>
          <cell r="H17">
            <v>20.16</v>
          </cell>
          <cell r="J17">
            <v>37.440000000000005</v>
          </cell>
          <cell r="K17">
            <v>0</v>
          </cell>
        </row>
        <row r="18">
          <cell r="B18">
            <v>18.995833333333337</v>
          </cell>
          <cell r="C18">
            <v>22.7</v>
          </cell>
          <cell r="D18">
            <v>16.3</v>
          </cell>
          <cell r="E18">
            <v>87.208333333333329</v>
          </cell>
          <cell r="F18">
            <v>100</v>
          </cell>
          <cell r="G18">
            <v>65</v>
          </cell>
          <cell r="H18">
            <v>12.6</v>
          </cell>
          <cell r="J18">
            <v>27</v>
          </cell>
          <cell r="K18">
            <v>0</v>
          </cell>
        </row>
        <row r="19">
          <cell r="B19">
            <v>19.762499999999999</v>
          </cell>
          <cell r="C19">
            <v>28.6</v>
          </cell>
          <cell r="D19">
            <v>14.6</v>
          </cell>
          <cell r="E19">
            <v>77.875</v>
          </cell>
          <cell r="F19">
            <v>97</v>
          </cell>
          <cell r="G19">
            <v>48</v>
          </cell>
          <cell r="H19">
            <v>21.240000000000002</v>
          </cell>
          <cell r="J19">
            <v>32.4</v>
          </cell>
          <cell r="K19">
            <v>0</v>
          </cell>
        </row>
        <row r="20">
          <cell r="B20">
            <v>22.227272727272723</v>
          </cell>
          <cell r="C20">
            <v>31.7</v>
          </cell>
          <cell r="D20">
            <v>14.8</v>
          </cell>
          <cell r="E20">
            <v>75.63636363636364</v>
          </cell>
          <cell r="F20">
            <v>100</v>
          </cell>
          <cell r="G20">
            <v>42</v>
          </cell>
          <cell r="H20">
            <v>20.52</v>
          </cell>
          <cell r="J20">
            <v>36</v>
          </cell>
          <cell r="K20">
            <v>0.2</v>
          </cell>
        </row>
        <row r="21">
          <cell r="B21">
            <v>26.427272727272733</v>
          </cell>
          <cell r="C21">
            <v>31.6</v>
          </cell>
          <cell r="D21">
            <v>22.5</v>
          </cell>
          <cell r="E21">
            <v>72.63636363636364</v>
          </cell>
          <cell r="F21">
            <v>99</v>
          </cell>
          <cell r="G21">
            <v>48</v>
          </cell>
          <cell r="H21">
            <v>14.04</v>
          </cell>
          <cell r="J21">
            <v>36.36</v>
          </cell>
          <cell r="K21">
            <v>0.8</v>
          </cell>
        </row>
        <row r="22">
          <cell r="B22">
            <v>25.938461538461539</v>
          </cell>
          <cell r="C22">
            <v>30.8</v>
          </cell>
          <cell r="D22">
            <v>21</v>
          </cell>
          <cell r="E22">
            <v>72.230769230769226</v>
          </cell>
          <cell r="F22">
            <v>96</v>
          </cell>
          <cell r="G22">
            <v>54</v>
          </cell>
          <cell r="H22">
            <v>13.32</v>
          </cell>
          <cell r="J22">
            <v>25.56</v>
          </cell>
          <cell r="K22">
            <v>0</v>
          </cell>
        </row>
        <row r="23">
          <cell r="B23">
            <v>20.583333333333332</v>
          </cell>
          <cell r="C23">
            <v>23.6</v>
          </cell>
          <cell r="D23">
            <v>17.7</v>
          </cell>
          <cell r="E23">
            <v>80.25</v>
          </cell>
          <cell r="F23">
            <v>96</v>
          </cell>
          <cell r="G23">
            <v>67</v>
          </cell>
          <cell r="H23">
            <v>10.44</v>
          </cell>
          <cell r="J23">
            <v>19.440000000000001</v>
          </cell>
          <cell r="K23">
            <v>0</v>
          </cell>
        </row>
        <row r="24">
          <cell r="B24">
            <v>23.008333333333329</v>
          </cell>
          <cell r="C24">
            <v>27.6</v>
          </cell>
          <cell r="D24">
            <v>15.9</v>
          </cell>
          <cell r="E24">
            <v>70.833333333333329</v>
          </cell>
          <cell r="F24">
            <v>97</v>
          </cell>
          <cell r="G24">
            <v>54</v>
          </cell>
          <cell r="H24">
            <v>17.28</v>
          </cell>
          <cell r="J24">
            <v>23.400000000000002</v>
          </cell>
          <cell r="K24">
            <v>0</v>
          </cell>
        </row>
        <row r="25">
          <cell r="B25">
            <v>23.357142857142858</v>
          </cell>
          <cell r="C25">
            <v>31.6</v>
          </cell>
          <cell r="D25">
            <v>16.399999999999999</v>
          </cell>
          <cell r="E25">
            <v>70.333333333333329</v>
          </cell>
          <cell r="F25">
            <v>100</v>
          </cell>
          <cell r="G25">
            <v>35</v>
          </cell>
          <cell r="H25">
            <v>24.48</v>
          </cell>
          <cell r="J25">
            <v>41.04</v>
          </cell>
          <cell r="K25">
            <v>0</v>
          </cell>
        </row>
        <row r="26">
          <cell r="B26">
            <v>26.743749999999999</v>
          </cell>
          <cell r="C26">
            <v>33</v>
          </cell>
          <cell r="D26">
            <v>18.7</v>
          </cell>
          <cell r="E26">
            <v>54.875</v>
          </cell>
          <cell r="F26">
            <v>78</v>
          </cell>
          <cell r="G26">
            <v>38</v>
          </cell>
          <cell r="H26">
            <v>20.16</v>
          </cell>
          <cell r="J26">
            <v>38.519999999999996</v>
          </cell>
          <cell r="K26">
            <v>0</v>
          </cell>
        </row>
        <row r="27">
          <cell r="B27">
            <v>27.693333333333339</v>
          </cell>
          <cell r="C27">
            <v>32.6</v>
          </cell>
          <cell r="D27">
            <v>21.3</v>
          </cell>
          <cell r="E27">
            <v>53.333333333333336</v>
          </cell>
          <cell r="F27">
            <v>77</v>
          </cell>
          <cell r="G27">
            <v>38</v>
          </cell>
          <cell r="H27">
            <v>23.759999999999998</v>
          </cell>
          <cell r="J27">
            <v>43.92</v>
          </cell>
          <cell r="K27">
            <v>0</v>
          </cell>
        </row>
        <row r="28">
          <cell r="B28">
            <v>20.658333333333331</v>
          </cell>
          <cell r="C28">
            <v>24.6</v>
          </cell>
          <cell r="D28">
            <v>17.2</v>
          </cell>
          <cell r="E28">
            <v>86.833333333333329</v>
          </cell>
          <cell r="F28">
            <v>100</v>
          </cell>
          <cell r="G28">
            <v>65</v>
          </cell>
          <cell r="H28">
            <v>15.48</v>
          </cell>
          <cell r="J28">
            <v>37.800000000000004</v>
          </cell>
          <cell r="K28">
            <v>15.6</v>
          </cell>
        </row>
        <row r="29">
          <cell r="B29">
            <v>14.554166666666665</v>
          </cell>
          <cell r="C29">
            <v>17.2</v>
          </cell>
          <cell r="D29">
            <v>12.3</v>
          </cell>
          <cell r="E29">
            <v>93.583333333333329</v>
          </cell>
          <cell r="F29">
            <v>100</v>
          </cell>
          <cell r="G29">
            <v>83</v>
          </cell>
          <cell r="H29">
            <v>22.32</v>
          </cell>
          <cell r="J29">
            <v>39.6</v>
          </cell>
          <cell r="K29">
            <v>2.2000000000000002</v>
          </cell>
        </row>
        <row r="30">
          <cell r="B30">
            <v>14.570833333333331</v>
          </cell>
          <cell r="C30">
            <v>19.8</v>
          </cell>
          <cell r="D30">
            <v>11.9</v>
          </cell>
          <cell r="E30">
            <v>90.666666666666671</v>
          </cell>
          <cell r="F30">
            <v>100</v>
          </cell>
          <cell r="G30">
            <v>73</v>
          </cell>
          <cell r="H30">
            <v>18</v>
          </cell>
          <cell r="J30">
            <v>26.28</v>
          </cell>
          <cell r="K30">
            <v>0.4</v>
          </cell>
        </row>
        <row r="31">
          <cell r="B31">
            <v>14.71666666666667</v>
          </cell>
          <cell r="C31">
            <v>17.5</v>
          </cell>
          <cell r="D31">
            <v>12.4</v>
          </cell>
          <cell r="E31">
            <v>98.291666666666671</v>
          </cell>
          <cell r="F31">
            <v>100</v>
          </cell>
          <cell r="G31">
            <v>86</v>
          </cell>
          <cell r="H31">
            <v>16.2</v>
          </cell>
          <cell r="J31">
            <v>25.2</v>
          </cell>
          <cell r="K31">
            <v>0.2</v>
          </cell>
        </row>
        <row r="32">
          <cell r="B32">
            <v>13.487500000000002</v>
          </cell>
          <cell r="C32">
            <v>20.6</v>
          </cell>
          <cell r="D32">
            <v>9.6</v>
          </cell>
          <cell r="E32">
            <v>81.833333333333329</v>
          </cell>
          <cell r="F32">
            <v>100</v>
          </cell>
          <cell r="G32">
            <v>53</v>
          </cell>
          <cell r="H32">
            <v>16.559999999999999</v>
          </cell>
          <cell r="J32">
            <v>27.36</v>
          </cell>
          <cell r="K32">
            <v>0</v>
          </cell>
        </row>
        <row r="33">
          <cell r="B33">
            <v>13.554166666666665</v>
          </cell>
          <cell r="C33">
            <v>21.9</v>
          </cell>
          <cell r="D33">
            <v>9.3000000000000007</v>
          </cell>
          <cell r="E33">
            <v>76.708333333333329</v>
          </cell>
          <cell r="F33">
            <v>97</v>
          </cell>
          <cell r="G33">
            <v>41</v>
          </cell>
          <cell r="H33">
            <v>25.2</v>
          </cell>
          <cell r="J33">
            <v>37.440000000000005</v>
          </cell>
          <cell r="K33">
            <v>0</v>
          </cell>
        </row>
        <row r="34">
          <cell r="B34">
            <v>15.683333333333332</v>
          </cell>
          <cell r="C34">
            <v>26.2</v>
          </cell>
          <cell r="D34">
            <v>9</v>
          </cell>
          <cell r="E34">
            <v>73.791666666666671</v>
          </cell>
          <cell r="F34">
            <v>97</v>
          </cell>
          <cell r="G34">
            <v>43</v>
          </cell>
          <cell r="H34">
            <v>18</v>
          </cell>
          <cell r="J34">
            <v>28.44</v>
          </cell>
          <cell r="K34">
            <v>0</v>
          </cell>
        </row>
        <row r="35">
          <cell r="B35">
            <v>17.362499999999994</v>
          </cell>
          <cell r="C35">
            <v>28.2</v>
          </cell>
          <cell r="D35">
            <v>10.8</v>
          </cell>
          <cell r="E35">
            <v>70.166666666666671</v>
          </cell>
          <cell r="F35">
            <v>97</v>
          </cell>
          <cell r="G35">
            <v>29</v>
          </cell>
          <cell r="H35">
            <v>22.32</v>
          </cell>
          <cell r="J35">
            <v>39.24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28.950000000000003</v>
          </cell>
          <cell r="C5">
            <v>35.6</v>
          </cell>
          <cell r="D5">
            <v>24.1</v>
          </cell>
          <cell r="E5">
            <v>53.916666666666664</v>
          </cell>
          <cell r="F5">
            <v>69</v>
          </cell>
          <cell r="G5">
            <v>33</v>
          </cell>
          <cell r="H5">
            <v>13.32</v>
          </cell>
          <cell r="J5">
            <v>33.119999999999997</v>
          </cell>
          <cell r="K5">
            <v>0</v>
          </cell>
        </row>
        <row r="6">
          <cell r="B6">
            <v>28.987499999999997</v>
          </cell>
          <cell r="C6">
            <v>35.1</v>
          </cell>
          <cell r="D6">
            <v>23.9</v>
          </cell>
          <cell r="E6">
            <v>52.958333333333336</v>
          </cell>
          <cell r="F6">
            <v>73</v>
          </cell>
          <cell r="G6">
            <v>29</v>
          </cell>
          <cell r="H6">
            <v>18</v>
          </cell>
          <cell r="J6">
            <v>34.92</v>
          </cell>
          <cell r="K6">
            <v>0</v>
          </cell>
        </row>
        <row r="7">
          <cell r="B7">
            <v>28.854166666666671</v>
          </cell>
          <cell r="C7">
            <v>35.1</v>
          </cell>
          <cell r="D7">
            <v>22.5</v>
          </cell>
          <cell r="E7">
            <v>51.125</v>
          </cell>
          <cell r="F7">
            <v>76</v>
          </cell>
          <cell r="G7">
            <v>28</v>
          </cell>
          <cell r="H7">
            <v>16.559999999999999</v>
          </cell>
          <cell r="J7">
            <v>30.96</v>
          </cell>
          <cell r="K7">
            <v>0</v>
          </cell>
        </row>
        <row r="8">
          <cell r="B8">
            <v>28.491666666666664</v>
          </cell>
          <cell r="C8">
            <v>35.799999999999997</v>
          </cell>
          <cell r="D8">
            <v>23.6</v>
          </cell>
          <cell r="E8">
            <v>50.291666666666664</v>
          </cell>
          <cell r="F8">
            <v>70</v>
          </cell>
          <cell r="G8">
            <v>23</v>
          </cell>
          <cell r="H8">
            <v>14.04</v>
          </cell>
          <cell r="J8">
            <v>25.56</v>
          </cell>
          <cell r="K8">
            <v>0</v>
          </cell>
        </row>
        <row r="9">
          <cell r="B9">
            <v>27.5</v>
          </cell>
          <cell r="C9">
            <v>33.799999999999997</v>
          </cell>
          <cell r="D9">
            <v>22.4</v>
          </cell>
          <cell r="E9">
            <v>53.541666666666664</v>
          </cell>
          <cell r="F9">
            <v>82</v>
          </cell>
          <cell r="G9">
            <v>27</v>
          </cell>
          <cell r="H9">
            <v>15.48</v>
          </cell>
          <cell r="J9">
            <v>34.56</v>
          </cell>
          <cell r="K9">
            <v>0</v>
          </cell>
        </row>
        <row r="10">
          <cell r="B10">
            <v>26.587499999999995</v>
          </cell>
          <cell r="C10">
            <v>33.299999999999997</v>
          </cell>
          <cell r="D10">
            <v>20.8</v>
          </cell>
          <cell r="E10">
            <v>56.416666666666664</v>
          </cell>
          <cell r="F10">
            <v>81</v>
          </cell>
          <cell r="G10">
            <v>33</v>
          </cell>
          <cell r="H10">
            <v>15.120000000000001</v>
          </cell>
          <cell r="J10">
            <v>33.119999999999997</v>
          </cell>
          <cell r="K10">
            <v>0</v>
          </cell>
        </row>
        <row r="11">
          <cell r="B11">
            <v>27.287499999999998</v>
          </cell>
          <cell r="C11">
            <v>34.4</v>
          </cell>
          <cell r="D11">
            <v>21.8</v>
          </cell>
          <cell r="E11">
            <v>57.083333333333336</v>
          </cell>
          <cell r="F11">
            <v>76</v>
          </cell>
          <cell r="G11">
            <v>34</v>
          </cell>
          <cell r="H11">
            <v>16.559999999999999</v>
          </cell>
          <cell r="J11">
            <v>32.4</v>
          </cell>
          <cell r="K11">
            <v>0</v>
          </cell>
        </row>
        <row r="12">
          <cell r="B12">
            <v>28.229166666666661</v>
          </cell>
          <cell r="C12">
            <v>34.700000000000003</v>
          </cell>
          <cell r="D12">
            <v>23.7</v>
          </cell>
          <cell r="E12">
            <v>53.166666666666664</v>
          </cell>
          <cell r="F12">
            <v>72</v>
          </cell>
          <cell r="G12">
            <v>30</v>
          </cell>
          <cell r="H12">
            <v>19.440000000000001</v>
          </cell>
          <cell r="J12">
            <v>36.72</v>
          </cell>
          <cell r="K12">
            <v>0</v>
          </cell>
        </row>
        <row r="13">
          <cell r="B13">
            <v>28.374999999999996</v>
          </cell>
          <cell r="C13">
            <v>34.799999999999997</v>
          </cell>
          <cell r="D13">
            <v>22.5</v>
          </cell>
          <cell r="E13">
            <v>50.666666666666664</v>
          </cell>
          <cell r="F13">
            <v>70</v>
          </cell>
          <cell r="G13">
            <v>30</v>
          </cell>
          <cell r="H13">
            <v>13.32</v>
          </cell>
          <cell r="J13">
            <v>25.2</v>
          </cell>
          <cell r="K13">
            <v>0</v>
          </cell>
        </row>
        <row r="14">
          <cell r="B14">
            <v>27.108333333333334</v>
          </cell>
          <cell r="C14">
            <v>33.700000000000003</v>
          </cell>
          <cell r="D14">
            <v>22.6</v>
          </cell>
          <cell r="E14">
            <v>55.208333333333336</v>
          </cell>
          <cell r="F14">
            <v>75</v>
          </cell>
          <cell r="G14">
            <v>29</v>
          </cell>
          <cell r="H14">
            <v>18</v>
          </cell>
          <cell r="J14">
            <v>30.96</v>
          </cell>
          <cell r="K14">
            <v>0</v>
          </cell>
        </row>
        <row r="15">
          <cell r="B15">
            <v>27.308333333333334</v>
          </cell>
          <cell r="C15">
            <v>34.700000000000003</v>
          </cell>
          <cell r="D15">
            <v>22.1</v>
          </cell>
          <cell r="E15">
            <v>48.833333333333336</v>
          </cell>
          <cell r="F15">
            <v>69</v>
          </cell>
          <cell r="G15">
            <v>25</v>
          </cell>
          <cell r="H15">
            <v>16.2</v>
          </cell>
          <cell r="J15">
            <v>29.880000000000003</v>
          </cell>
          <cell r="K15">
            <v>0</v>
          </cell>
        </row>
        <row r="16">
          <cell r="B16">
            <v>27.595833333333331</v>
          </cell>
          <cell r="C16">
            <v>35</v>
          </cell>
          <cell r="D16">
            <v>19.3</v>
          </cell>
          <cell r="E16">
            <v>44.791666666666664</v>
          </cell>
          <cell r="F16">
            <v>77</v>
          </cell>
          <cell r="G16">
            <v>19</v>
          </cell>
          <cell r="H16">
            <v>13.32</v>
          </cell>
          <cell r="J16">
            <v>29.880000000000003</v>
          </cell>
          <cell r="K16">
            <v>0</v>
          </cell>
        </row>
        <row r="17">
          <cell r="B17">
            <v>27.537499999999994</v>
          </cell>
          <cell r="C17">
            <v>34.9</v>
          </cell>
          <cell r="D17">
            <v>22</v>
          </cell>
          <cell r="E17">
            <v>45.416666666666664</v>
          </cell>
          <cell r="F17">
            <v>60</v>
          </cell>
          <cell r="G17">
            <v>30</v>
          </cell>
          <cell r="H17">
            <v>17.28</v>
          </cell>
          <cell r="J17">
            <v>36</v>
          </cell>
          <cell r="K17">
            <v>0</v>
          </cell>
        </row>
        <row r="18">
          <cell r="B18">
            <v>21.441666666666666</v>
          </cell>
          <cell r="C18">
            <v>28.1</v>
          </cell>
          <cell r="D18">
            <v>17.100000000000001</v>
          </cell>
          <cell r="E18">
            <v>69.458333333333329</v>
          </cell>
          <cell r="F18">
            <v>89</v>
          </cell>
          <cell r="G18">
            <v>42</v>
          </cell>
          <cell r="H18">
            <v>19.440000000000001</v>
          </cell>
          <cell r="J18">
            <v>36</v>
          </cell>
          <cell r="K18">
            <v>0</v>
          </cell>
        </row>
        <row r="19">
          <cell r="B19">
            <v>20.675000000000001</v>
          </cell>
          <cell r="C19">
            <v>28</v>
          </cell>
          <cell r="D19">
            <v>16.600000000000001</v>
          </cell>
          <cell r="E19">
            <v>70.5</v>
          </cell>
          <cell r="F19">
            <v>89</v>
          </cell>
          <cell r="G19">
            <v>45</v>
          </cell>
          <cell r="H19">
            <v>15.120000000000001</v>
          </cell>
          <cell r="J19">
            <v>29.16</v>
          </cell>
          <cell r="K19">
            <v>0</v>
          </cell>
        </row>
        <row r="20">
          <cell r="B20">
            <v>24.541666666666668</v>
          </cell>
          <cell r="C20">
            <v>33.4</v>
          </cell>
          <cell r="D20">
            <v>19.3</v>
          </cell>
          <cell r="E20">
            <v>61.85</v>
          </cell>
          <cell r="F20">
            <v>100</v>
          </cell>
          <cell r="G20">
            <v>31</v>
          </cell>
          <cell r="H20">
            <v>12.6</v>
          </cell>
          <cell r="J20">
            <v>25.56</v>
          </cell>
          <cell r="K20">
            <v>0</v>
          </cell>
        </row>
        <row r="21">
          <cell r="B21">
            <v>27.362500000000001</v>
          </cell>
          <cell r="C21">
            <v>35.6</v>
          </cell>
          <cell r="D21">
            <v>20.2</v>
          </cell>
          <cell r="E21">
            <v>53.208333333333336</v>
          </cell>
          <cell r="F21">
            <v>82</v>
          </cell>
          <cell r="G21">
            <v>26</v>
          </cell>
          <cell r="H21">
            <v>9.7200000000000006</v>
          </cell>
          <cell r="J21">
            <v>29.880000000000003</v>
          </cell>
          <cell r="K21">
            <v>0</v>
          </cell>
        </row>
        <row r="22">
          <cell r="B22">
            <v>26.379166666666674</v>
          </cell>
          <cell r="C22">
            <v>32</v>
          </cell>
          <cell r="D22">
            <v>22.8</v>
          </cell>
          <cell r="E22">
            <v>62.958333333333336</v>
          </cell>
          <cell r="F22">
            <v>78</v>
          </cell>
          <cell r="G22">
            <v>42</v>
          </cell>
          <cell r="H22">
            <v>12.6</v>
          </cell>
          <cell r="J22">
            <v>21.240000000000002</v>
          </cell>
          <cell r="K22">
            <v>0</v>
          </cell>
        </row>
        <row r="23">
          <cell r="B23">
            <v>19.049999999999994</v>
          </cell>
          <cell r="C23">
            <v>24.8</v>
          </cell>
          <cell r="D23">
            <v>16.8</v>
          </cell>
          <cell r="E23">
            <v>79.92307692307692</v>
          </cell>
          <cell r="F23">
            <v>100</v>
          </cell>
          <cell r="G23">
            <v>69</v>
          </cell>
          <cell r="H23">
            <v>20.88</v>
          </cell>
          <cell r="J23">
            <v>35.64</v>
          </cell>
          <cell r="K23">
            <v>0</v>
          </cell>
        </row>
        <row r="24">
          <cell r="B24">
            <v>19.074999999999999</v>
          </cell>
          <cell r="C24">
            <v>27.4</v>
          </cell>
          <cell r="D24">
            <v>13.2</v>
          </cell>
          <cell r="E24">
            <v>65.13333333333334</v>
          </cell>
          <cell r="F24">
            <v>100</v>
          </cell>
          <cell r="G24">
            <v>44</v>
          </cell>
          <cell r="H24">
            <v>13.68</v>
          </cell>
          <cell r="J24">
            <v>24.12</v>
          </cell>
          <cell r="K24">
            <v>0</v>
          </cell>
        </row>
        <row r="25">
          <cell r="B25">
            <v>24.241666666666671</v>
          </cell>
          <cell r="C25">
            <v>31.8</v>
          </cell>
          <cell r="D25">
            <v>19.5</v>
          </cell>
          <cell r="E25">
            <v>58.833333333333336</v>
          </cell>
          <cell r="F25">
            <v>100</v>
          </cell>
          <cell r="G25">
            <v>35</v>
          </cell>
          <cell r="H25">
            <v>19.8</v>
          </cell>
          <cell r="J25">
            <v>37.080000000000005</v>
          </cell>
          <cell r="K25">
            <v>0</v>
          </cell>
        </row>
        <row r="26">
          <cell r="B26">
            <v>26.3125</v>
          </cell>
          <cell r="C26">
            <v>33.799999999999997</v>
          </cell>
          <cell r="D26">
            <v>20.7</v>
          </cell>
          <cell r="E26">
            <v>55.086956521739133</v>
          </cell>
          <cell r="F26">
            <v>100</v>
          </cell>
          <cell r="G26">
            <v>29</v>
          </cell>
          <cell r="H26">
            <v>16.2</v>
          </cell>
          <cell r="J26">
            <v>29.880000000000003</v>
          </cell>
          <cell r="K26">
            <v>0</v>
          </cell>
        </row>
        <row r="27">
          <cell r="B27">
            <v>27.05416666666666</v>
          </cell>
          <cell r="C27">
            <v>34.6</v>
          </cell>
          <cell r="D27">
            <v>21.3</v>
          </cell>
          <cell r="E27">
            <v>46.916666666666664</v>
          </cell>
          <cell r="F27">
            <v>66</v>
          </cell>
          <cell r="G27">
            <v>28</v>
          </cell>
          <cell r="H27">
            <v>20.88</v>
          </cell>
          <cell r="J27">
            <v>42.12</v>
          </cell>
          <cell r="K27">
            <v>0</v>
          </cell>
        </row>
        <row r="28">
          <cell r="B28">
            <v>21.849999999999998</v>
          </cell>
          <cell r="C28">
            <v>28.3</v>
          </cell>
          <cell r="D28">
            <v>17.600000000000001</v>
          </cell>
          <cell r="E28">
            <v>57.545454545454547</v>
          </cell>
          <cell r="F28">
            <v>80</v>
          </cell>
          <cell r="G28">
            <v>42</v>
          </cell>
          <cell r="H28">
            <v>16.2</v>
          </cell>
          <cell r="J28">
            <v>61.560000000000009</v>
          </cell>
          <cell r="K28">
            <v>20.8</v>
          </cell>
        </row>
        <row r="29">
          <cell r="B29">
            <v>16.1875</v>
          </cell>
          <cell r="C29">
            <v>18.2</v>
          </cell>
          <cell r="D29">
            <v>14.5</v>
          </cell>
          <cell r="E29">
            <v>75.833333333333329</v>
          </cell>
          <cell r="F29">
            <v>100</v>
          </cell>
          <cell r="G29">
            <v>66</v>
          </cell>
          <cell r="H29">
            <v>18.36</v>
          </cell>
          <cell r="J29">
            <v>31.680000000000003</v>
          </cell>
          <cell r="K29">
            <v>0</v>
          </cell>
        </row>
        <row r="30">
          <cell r="B30">
            <v>13.912500000000003</v>
          </cell>
          <cell r="C30">
            <v>15.7</v>
          </cell>
          <cell r="D30">
            <v>12.7</v>
          </cell>
          <cell r="E30">
            <v>83</v>
          </cell>
          <cell r="F30">
            <v>83</v>
          </cell>
          <cell r="G30">
            <v>81</v>
          </cell>
          <cell r="H30">
            <v>12.96</v>
          </cell>
          <cell r="J30">
            <v>21.96</v>
          </cell>
          <cell r="K30">
            <v>9.8000000000000007</v>
          </cell>
        </row>
        <row r="31">
          <cell r="B31">
            <v>15.366666666666662</v>
          </cell>
          <cell r="C31">
            <v>17</v>
          </cell>
          <cell r="D31">
            <v>12.6</v>
          </cell>
          <cell r="F31">
            <v>0</v>
          </cell>
          <cell r="H31">
            <v>18</v>
          </cell>
          <cell r="J31">
            <v>28.44</v>
          </cell>
          <cell r="K31">
            <v>0.8</v>
          </cell>
        </row>
        <row r="32">
          <cell r="B32">
            <v>12.725</v>
          </cell>
          <cell r="C32">
            <v>17.100000000000001</v>
          </cell>
          <cell r="D32">
            <v>11</v>
          </cell>
          <cell r="E32">
            <v>69.36363636363636</v>
          </cell>
          <cell r="F32">
            <v>100</v>
          </cell>
          <cell r="G32">
            <v>54</v>
          </cell>
          <cell r="H32">
            <v>16.2</v>
          </cell>
          <cell r="J32">
            <v>32.04</v>
          </cell>
          <cell r="K32">
            <v>0</v>
          </cell>
        </row>
        <row r="33">
          <cell r="B33">
            <v>12.716666666666669</v>
          </cell>
          <cell r="C33">
            <v>21.2</v>
          </cell>
          <cell r="D33">
            <v>5.6</v>
          </cell>
          <cell r="E33">
            <v>62.055555555555557</v>
          </cell>
          <cell r="F33">
            <v>100</v>
          </cell>
          <cell r="G33">
            <v>34</v>
          </cell>
          <cell r="H33">
            <v>9.7200000000000006</v>
          </cell>
          <cell r="J33">
            <v>18</v>
          </cell>
          <cell r="K33">
            <v>0</v>
          </cell>
        </row>
        <row r="34">
          <cell r="B34">
            <v>16.56666666666667</v>
          </cell>
          <cell r="C34">
            <v>23.8</v>
          </cell>
          <cell r="D34">
            <v>10.8</v>
          </cell>
          <cell r="E34">
            <v>61.8</v>
          </cell>
          <cell r="F34">
            <v>87</v>
          </cell>
          <cell r="G34">
            <v>34</v>
          </cell>
          <cell r="H34">
            <v>15.48</v>
          </cell>
          <cell r="J34">
            <v>30.6</v>
          </cell>
          <cell r="K34">
            <v>0</v>
          </cell>
        </row>
        <row r="35">
          <cell r="B35">
            <v>17.487500000000001</v>
          </cell>
          <cell r="C35">
            <v>24.4</v>
          </cell>
          <cell r="D35">
            <v>12.6</v>
          </cell>
          <cell r="E35">
            <v>61.875</v>
          </cell>
          <cell r="F35">
            <v>89</v>
          </cell>
          <cell r="G35">
            <v>32</v>
          </cell>
          <cell r="H35">
            <v>20.16</v>
          </cell>
          <cell r="J35">
            <v>36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28.729166666666668</v>
          </cell>
          <cell r="C5">
            <v>34.1</v>
          </cell>
          <cell r="D5">
            <v>24.8</v>
          </cell>
          <cell r="E5">
            <v>72.291666666666671</v>
          </cell>
          <cell r="F5">
            <v>90</v>
          </cell>
          <cell r="G5">
            <v>51</v>
          </cell>
          <cell r="H5">
            <v>28.8</v>
          </cell>
          <cell r="J5">
            <v>50.76</v>
          </cell>
          <cell r="K5">
            <v>0</v>
          </cell>
        </row>
        <row r="6">
          <cell r="B6">
            <v>27.958333333333332</v>
          </cell>
          <cell r="C6">
            <v>34.200000000000003</v>
          </cell>
          <cell r="D6">
            <v>23</v>
          </cell>
          <cell r="E6">
            <v>72.083333333333329</v>
          </cell>
          <cell r="F6">
            <v>94</v>
          </cell>
          <cell r="G6">
            <v>49</v>
          </cell>
          <cell r="H6">
            <v>28.8</v>
          </cell>
          <cell r="J6">
            <v>49.32</v>
          </cell>
          <cell r="K6">
            <v>0</v>
          </cell>
        </row>
        <row r="7">
          <cell r="B7">
            <v>27.320833333333336</v>
          </cell>
          <cell r="C7">
            <v>32.6</v>
          </cell>
          <cell r="D7">
            <v>24.1</v>
          </cell>
          <cell r="E7">
            <v>73.5</v>
          </cell>
          <cell r="F7">
            <v>87</v>
          </cell>
          <cell r="G7">
            <v>55</v>
          </cell>
          <cell r="H7">
            <v>23.400000000000002</v>
          </cell>
          <cell r="J7">
            <v>39.6</v>
          </cell>
          <cell r="K7">
            <v>0</v>
          </cell>
        </row>
        <row r="8">
          <cell r="B8">
            <v>26.895833333333339</v>
          </cell>
          <cell r="C8">
            <v>34.299999999999997</v>
          </cell>
          <cell r="D8">
            <v>20.9</v>
          </cell>
          <cell r="E8">
            <v>77.666666666666671</v>
          </cell>
          <cell r="F8">
            <v>100</v>
          </cell>
          <cell r="G8">
            <v>43</v>
          </cell>
          <cell r="H8">
            <v>26.64</v>
          </cell>
          <cell r="J8">
            <v>42.12</v>
          </cell>
          <cell r="K8">
            <v>0</v>
          </cell>
        </row>
        <row r="9">
          <cell r="B9">
            <v>26.829166666666666</v>
          </cell>
          <cell r="C9">
            <v>35.5</v>
          </cell>
          <cell r="D9">
            <v>19.7</v>
          </cell>
          <cell r="E9">
            <v>71.541666666666671</v>
          </cell>
          <cell r="F9">
            <v>100</v>
          </cell>
          <cell r="G9">
            <v>39</v>
          </cell>
          <cell r="H9">
            <v>20.16</v>
          </cell>
          <cell r="J9">
            <v>38.519999999999996</v>
          </cell>
          <cell r="K9">
            <v>0</v>
          </cell>
        </row>
        <row r="10">
          <cell r="B10">
            <v>27.262499999999999</v>
          </cell>
          <cell r="C10">
            <v>33.799999999999997</v>
          </cell>
          <cell r="D10">
            <v>21</v>
          </cell>
          <cell r="E10">
            <v>64.375</v>
          </cell>
          <cell r="F10">
            <v>91</v>
          </cell>
          <cell r="G10">
            <v>36</v>
          </cell>
          <cell r="H10">
            <v>25.2</v>
          </cell>
          <cell r="J10">
            <v>48.96</v>
          </cell>
          <cell r="K10">
            <v>0</v>
          </cell>
        </row>
        <row r="11">
          <cell r="B11">
            <v>26.629166666666663</v>
          </cell>
          <cell r="C11">
            <v>33.5</v>
          </cell>
          <cell r="D11">
            <v>19.100000000000001</v>
          </cell>
          <cell r="E11">
            <v>64</v>
          </cell>
          <cell r="F11">
            <v>92</v>
          </cell>
          <cell r="G11">
            <v>41</v>
          </cell>
          <cell r="H11">
            <v>27.720000000000002</v>
          </cell>
          <cell r="J11">
            <v>50.04</v>
          </cell>
          <cell r="K11">
            <v>0</v>
          </cell>
        </row>
        <row r="12">
          <cell r="B12">
            <v>26.924999999999997</v>
          </cell>
          <cell r="C12">
            <v>34.6</v>
          </cell>
          <cell r="D12">
            <v>18.399999999999999</v>
          </cell>
          <cell r="E12">
            <v>63.166666666666664</v>
          </cell>
          <cell r="F12">
            <v>89</v>
          </cell>
          <cell r="G12">
            <v>44</v>
          </cell>
          <cell r="H12">
            <v>25.2</v>
          </cell>
          <cell r="J12">
            <v>44.28</v>
          </cell>
          <cell r="K12">
            <v>0</v>
          </cell>
        </row>
        <row r="13">
          <cell r="B13">
            <v>25.904166666666665</v>
          </cell>
          <cell r="C13">
            <v>29.1</v>
          </cell>
          <cell r="D13">
            <v>23.2</v>
          </cell>
          <cell r="E13">
            <v>83.208333333333329</v>
          </cell>
          <cell r="F13">
            <v>99</v>
          </cell>
          <cell r="G13">
            <v>66</v>
          </cell>
          <cell r="H13">
            <v>11.16</v>
          </cell>
          <cell r="J13">
            <v>21.96</v>
          </cell>
          <cell r="K13">
            <v>2.2000000000000002</v>
          </cell>
        </row>
        <row r="14">
          <cell r="B14">
            <v>25.895833333333339</v>
          </cell>
          <cell r="C14">
            <v>33.4</v>
          </cell>
          <cell r="D14">
            <v>20.9</v>
          </cell>
          <cell r="E14">
            <v>81.75</v>
          </cell>
          <cell r="F14">
            <v>100</v>
          </cell>
          <cell r="G14">
            <v>45</v>
          </cell>
          <cell r="H14">
            <v>19.079999999999998</v>
          </cell>
          <cell r="J14">
            <v>31.680000000000003</v>
          </cell>
          <cell r="K14">
            <v>0.2</v>
          </cell>
        </row>
        <row r="15">
          <cell r="B15">
            <v>26.512500000000003</v>
          </cell>
          <cell r="C15">
            <v>34.700000000000003</v>
          </cell>
          <cell r="D15">
            <v>18.8</v>
          </cell>
          <cell r="E15">
            <v>69.041666666666671</v>
          </cell>
          <cell r="F15">
            <v>100</v>
          </cell>
          <cell r="G15">
            <v>37</v>
          </cell>
          <cell r="H15">
            <v>21.240000000000002</v>
          </cell>
          <cell r="J15">
            <v>36.72</v>
          </cell>
          <cell r="K15">
            <v>0</v>
          </cell>
        </row>
        <row r="16">
          <cell r="B16">
            <v>26.837500000000002</v>
          </cell>
          <cell r="C16">
            <v>34.1</v>
          </cell>
          <cell r="D16">
            <v>22.4</v>
          </cell>
          <cell r="E16">
            <v>65.75</v>
          </cell>
          <cell r="F16">
            <v>83</v>
          </cell>
          <cell r="G16">
            <v>44</v>
          </cell>
          <cell r="H16">
            <v>25.2</v>
          </cell>
          <cell r="J16">
            <v>41.76</v>
          </cell>
          <cell r="K16">
            <v>0</v>
          </cell>
        </row>
        <row r="17">
          <cell r="B17">
            <v>20.645833333333336</v>
          </cell>
          <cell r="C17">
            <v>26.2</v>
          </cell>
          <cell r="D17">
            <v>16.100000000000001</v>
          </cell>
          <cell r="E17">
            <v>84.708333333333329</v>
          </cell>
          <cell r="F17">
            <v>94</v>
          </cell>
          <cell r="G17">
            <v>69</v>
          </cell>
          <cell r="H17">
            <v>23.040000000000003</v>
          </cell>
          <cell r="J17">
            <v>35.64</v>
          </cell>
          <cell r="K17">
            <v>0</v>
          </cell>
        </row>
        <row r="18">
          <cell r="B18">
            <v>15.420833333333334</v>
          </cell>
          <cell r="C18">
            <v>19.5</v>
          </cell>
          <cell r="D18">
            <v>13.9</v>
          </cell>
          <cell r="E18">
            <v>88.208333333333329</v>
          </cell>
          <cell r="F18">
            <v>99</v>
          </cell>
          <cell r="G18">
            <v>67</v>
          </cell>
          <cell r="H18">
            <v>23.759999999999998</v>
          </cell>
          <cell r="J18">
            <v>34.56</v>
          </cell>
          <cell r="K18">
            <v>0</v>
          </cell>
        </row>
        <row r="19">
          <cell r="B19">
            <v>16.295833333333331</v>
          </cell>
          <cell r="C19">
            <v>23</v>
          </cell>
          <cell r="D19">
            <v>13.1</v>
          </cell>
          <cell r="E19">
            <v>86</v>
          </cell>
          <cell r="F19">
            <v>100</v>
          </cell>
          <cell r="G19">
            <v>61</v>
          </cell>
          <cell r="H19">
            <v>21.240000000000002</v>
          </cell>
          <cell r="J19">
            <v>31.680000000000003</v>
          </cell>
          <cell r="K19">
            <v>0.4</v>
          </cell>
        </row>
        <row r="20">
          <cell r="B20">
            <v>20.112500000000001</v>
          </cell>
          <cell r="C20">
            <v>29.2</v>
          </cell>
          <cell r="D20">
            <v>13.2</v>
          </cell>
          <cell r="E20">
            <v>80.375</v>
          </cell>
          <cell r="F20">
            <v>100</v>
          </cell>
          <cell r="G20">
            <v>45</v>
          </cell>
          <cell r="H20">
            <v>23.040000000000003</v>
          </cell>
          <cell r="J20">
            <v>44.64</v>
          </cell>
          <cell r="K20">
            <v>0</v>
          </cell>
        </row>
        <row r="21">
          <cell r="B21">
            <v>24.979166666666661</v>
          </cell>
          <cell r="C21">
            <v>33</v>
          </cell>
          <cell r="D21">
            <v>20.3</v>
          </cell>
          <cell r="E21">
            <v>70.333333333333329</v>
          </cell>
          <cell r="F21">
            <v>91</v>
          </cell>
          <cell r="G21">
            <v>44</v>
          </cell>
          <cell r="H21">
            <v>29.52</v>
          </cell>
          <cell r="J21">
            <v>46.080000000000005</v>
          </cell>
          <cell r="K21">
            <v>0</v>
          </cell>
        </row>
        <row r="22">
          <cell r="B22">
            <v>19.00416666666667</v>
          </cell>
          <cell r="C22">
            <v>23.5</v>
          </cell>
          <cell r="D22">
            <v>15.6</v>
          </cell>
          <cell r="E22">
            <v>85.458333333333329</v>
          </cell>
          <cell r="F22">
            <v>99</v>
          </cell>
          <cell r="G22">
            <v>67</v>
          </cell>
          <cell r="H22">
            <v>24.12</v>
          </cell>
          <cell r="J22">
            <v>35.28</v>
          </cell>
          <cell r="K22">
            <v>0</v>
          </cell>
        </row>
        <row r="23">
          <cell r="B23">
            <v>16.000000000000004</v>
          </cell>
          <cell r="C23">
            <v>19.600000000000001</v>
          </cell>
          <cell r="D23">
            <v>13.6</v>
          </cell>
          <cell r="E23">
            <v>72.75</v>
          </cell>
          <cell r="F23">
            <v>93</v>
          </cell>
          <cell r="G23">
            <v>46</v>
          </cell>
          <cell r="H23">
            <v>22.32</v>
          </cell>
          <cell r="J23">
            <v>35.28</v>
          </cell>
          <cell r="K23">
            <v>0</v>
          </cell>
        </row>
        <row r="24">
          <cell r="B24">
            <v>18.558333333333337</v>
          </cell>
          <cell r="C24">
            <v>26.8</v>
          </cell>
          <cell r="D24">
            <v>12.2</v>
          </cell>
          <cell r="E24">
            <v>69.208333333333329</v>
          </cell>
          <cell r="F24">
            <v>90</v>
          </cell>
          <cell r="G24">
            <v>50</v>
          </cell>
          <cell r="H24">
            <v>16.920000000000002</v>
          </cell>
          <cell r="J24">
            <v>24.12</v>
          </cell>
          <cell r="K24">
            <v>0</v>
          </cell>
        </row>
        <row r="25">
          <cell r="B25">
            <v>22.666666666666668</v>
          </cell>
          <cell r="C25">
            <v>31.9</v>
          </cell>
          <cell r="D25">
            <v>15.4</v>
          </cell>
          <cell r="E25">
            <v>74.958333333333329</v>
          </cell>
          <cell r="F25">
            <v>100</v>
          </cell>
          <cell r="G25">
            <v>45</v>
          </cell>
          <cell r="H25">
            <v>24.12</v>
          </cell>
          <cell r="J25">
            <v>43.56</v>
          </cell>
          <cell r="K25">
            <v>0</v>
          </cell>
        </row>
        <row r="26">
          <cell r="B26">
            <v>26.066666666666666</v>
          </cell>
          <cell r="C26">
            <v>33.6</v>
          </cell>
          <cell r="D26">
            <v>18.899999999999999</v>
          </cell>
          <cell r="E26">
            <v>66.5</v>
          </cell>
          <cell r="F26">
            <v>93</v>
          </cell>
          <cell r="G26">
            <v>45</v>
          </cell>
          <cell r="H26">
            <v>25.92</v>
          </cell>
          <cell r="J26">
            <v>43.92</v>
          </cell>
          <cell r="K26">
            <v>0</v>
          </cell>
        </row>
        <row r="27">
          <cell r="B27">
            <v>26.812499999999996</v>
          </cell>
          <cell r="C27">
            <v>33.299999999999997</v>
          </cell>
          <cell r="D27">
            <v>22.3</v>
          </cell>
          <cell r="E27">
            <v>70.208333333333329</v>
          </cell>
          <cell r="F27">
            <v>97</v>
          </cell>
          <cell r="G27">
            <v>46</v>
          </cell>
          <cell r="H27">
            <v>32.4</v>
          </cell>
          <cell r="J27">
            <v>55.080000000000005</v>
          </cell>
          <cell r="K27">
            <v>8.6</v>
          </cell>
        </row>
        <row r="28">
          <cell r="B28">
            <v>18.954166666666666</v>
          </cell>
          <cell r="C28">
            <v>23.8</v>
          </cell>
          <cell r="D28">
            <v>15</v>
          </cell>
          <cell r="E28">
            <v>89.916666666666671</v>
          </cell>
          <cell r="F28">
            <v>100</v>
          </cell>
          <cell r="G28">
            <v>67</v>
          </cell>
          <cell r="H28">
            <v>32.4</v>
          </cell>
          <cell r="J28">
            <v>56.88</v>
          </cell>
          <cell r="K28">
            <v>36</v>
          </cell>
        </row>
        <row r="29">
          <cell r="B29">
            <v>13.054166666666667</v>
          </cell>
          <cell r="C29">
            <v>15</v>
          </cell>
          <cell r="D29">
            <v>11.7</v>
          </cell>
          <cell r="E29">
            <v>82.541666666666671</v>
          </cell>
          <cell r="F29">
            <v>93</v>
          </cell>
          <cell r="G29">
            <v>67</v>
          </cell>
          <cell r="H29">
            <v>25.92</v>
          </cell>
          <cell r="J29">
            <v>39.96</v>
          </cell>
          <cell r="K29">
            <v>0</v>
          </cell>
        </row>
        <row r="30">
          <cell r="B30">
            <v>11.741666666666667</v>
          </cell>
          <cell r="C30">
            <v>13.6</v>
          </cell>
          <cell r="D30">
            <v>10.199999999999999</v>
          </cell>
          <cell r="E30">
            <v>88.291666666666671</v>
          </cell>
          <cell r="F30">
            <v>99</v>
          </cell>
          <cell r="G30">
            <v>74</v>
          </cell>
          <cell r="H30">
            <v>20.52</v>
          </cell>
          <cell r="J30">
            <v>28.8</v>
          </cell>
          <cell r="K30">
            <v>0.2</v>
          </cell>
        </row>
        <row r="31">
          <cell r="B31">
            <v>12.320833333333333</v>
          </cell>
          <cell r="C31">
            <v>15.1</v>
          </cell>
          <cell r="D31">
            <v>10.8</v>
          </cell>
          <cell r="E31">
            <v>84.291666666666671</v>
          </cell>
          <cell r="F31">
            <v>100</v>
          </cell>
          <cell r="G31">
            <v>58</v>
          </cell>
          <cell r="H31">
            <v>26.28</v>
          </cell>
          <cell r="J31">
            <v>36.72</v>
          </cell>
          <cell r="K31">
            <v>0.2</v>
          </cell>
        </row>
        <row r="32">
          <cell r="B32">
            <v>12.091666666666663</v>
          </cell>
          <cell r="C32">
            <v>17.899999999999999</v>
          </cell>
          <cell r="D32">
            <v>6.9</v>
          </cell>
          <cell r="E32">
            <v>73.916666666666671</v>
          </cell>
          <cell r="F32">
            <v>98</v>
          </cell>
          <cell r="G32">
            <v>44</v>
          </cell>
          <cell r="H32">
            <v>16.559999999999999</v>
          </cell>
          <cell r="J32">
            <v>30.240000000000002</v>
          </cell>
          <cell r="K32">
            <v>0</v>
          </cell>
        </row>
        <row r="33">
          <cell r="B33">
            <v>12.604166666666666</v>
          </cell>
          <cell r="C33">
            <v>21.6</v>
          </cell>
          <cell r="D33">
            <v>6.4</v>
          </cell>
          <cell r="E33">
            <v>70.375</v>
          </cell>
          <cell r="F33">
            <v>93</v>
          </cell>
          <cell r="G33">
            <v>39</v>
          </cell>
          <cell r="H33">
            <v>15.120000000000001</v>
          </cell>
          <cell r="J33">
            <v>20.52</v>
          </cell>
          <cell r="K33">
            <v>0</v>
          </cell>
        </row>
        <row r="34">
          <cell r="B34">
            <v>16.370833333333334</v>
          </cell>
          <cell r="C34">
            <v>26.3</v>
          </cell>
          <cell r="D34">
            <v>8.9</v>
          </cell>
          <cell r="E34">
            <v>69.708333333333329</v>
          </cell>
          <cell r="F34">
            <v>97</v>
          </cell>
          <cell r="G34">
            <v>39</v>
          </cell>
          <cell r="H34">
            <v>11.879999999999999</v>
          </cell>
          <cell r="J34">
            <v>23.759999999999998</v>
          </cell>
          <cell r="K34">
            <v>0</v>
          </cell>
        </row>
        <row r="35">
          <cell r="B35">
            <v>18.933333333333334</v>
          </cell>
          <cell r="C35">
            <v>28.7</v>
          </cell>
          <cell r="D35">
            <v>11.3</v>
          </cell>
          <cell r="E35">
            <v>69</v>
          </cell>
          <cell r="F35">
            <v>97</v>
          </cell>
          <cell r="G35">
            <v>36</v>
          </cell>
          <cell r="H35">
            <v>19.079999999999998</v>
          </cell>
          <cell r="J35">
            <v>32.4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zoomScale="92" zoomScaleNormal="92" workbookViewId="0">
      <selection activeCell="B3" sqref="B3:B4"/>
    </sheetView>
  </sheetViews>
  <sheetFormatPr defaultRowHeight="12.75" x14ac:dyDescent="0.2"/>
  <cols>
    <col min="1" max="1" width="25.570312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09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1"/>
    </row>
    <row r="2" spans="1:37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8"/>
    </row>
    <row r="3" spans="1:37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B3" si="0">SUM(C3+1)</f>
        <v>3</v>
      </c>
      <c r="E3" s="113">
        <f t="shared" si="0"/>
        <v>4</v>
      </c>
      <c r="F3" s="113">
        <f t="shared" si="0"/>
        <v>5</v>
      </c>
      <c r="G3" s="113">
        <v>6</v>
      </c>
      <c r="H3" s="113"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>SUM(AB3+1)</f>
        <v>28</v>
      </c>
      <c r="AD3" s="113">
        <f>SUM(AC3+1)</f>
        <v>29</v>
      </c>
      <c r="AE3" s="113">
        <v>30</v>
      </c>
      <c r="AF3" s="117">
        <v>31</v>
      </c>
      <c r="AG3" s="114" t="s">
        <v>24</v>
      </c>
    </row>
    <row r="4" spans="1:37" s="5" customFormat="1" ht="12.75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7"/>
      <c r="AG4" s="114"/>
    </row>
    <row r="5" spans="1:37" s="5" customFormat="1" x14ac:dyDescent="0.2">
      <c r="A5" s="50" t="s">
        <v>28</v>
      </c>
      <c r="B5" s="90">
        <f>[1]Maio!$B$5</f>
        <v>27.604166666666668</v>
      </c>
      <c r="C5" s="90">
        <f>[1]Maio!$B$6</f>
        <v>27.270833333333332</v>
      </c>
      <c r="D5" s="90">
        <f>[1]Maio!$B$7</f>
        <v>26.424999999999997</v>
      </c>
      <c r="E5" s="90">
        <f>[1]Maio!$B$8</f>
        <v>27.116666666666671</v>
      </c>
      <c r="F5" s="90">
        <f>[1]Maio!$B$9</f>
        <v>26.237500000000001</v>
      </c>
      <c r="G5" s="90">
        <f>[1]Maio!$B$10</f>
        <v>25.137499999999999</v>
      </c>
      <c r="H5" s="90">
        <f>[1]Maio!$B$11</f>
        <v>26.404166666666665</v>
      </c>
      <c r="I5" s="90">
        <f>[1]Maio!$B$12</f>
        <v>27.833333333333329</v>
      </c>
      <c r="J5" s="90">
        <f>[1]Maio!$B$13</f>
        <v>26.241666666666671</v>
      </c>
      <c r="K5" s="90">
        <f>[1]Maio!$B$14</f>
        <v>26.037499999999998</v>
      </c>
      <c r="L5" s="90">
        <f>[1]Maio!$B$15</f>
        <v>25.062499999999996</v>
      </c>
      <c r="M5" s="90">
        <f>[1]Maio!$B$16</f>
        <v>25.104166666666668</v>
      </c>
      <c r="N5" s="90">
        <f>[1]Maio!$B$17</f>
        <v>24.725000000000005</v>
      </c>
      <c r="O5" s="90">
        <f>[1]Maio!$B$18</f>
        <v>23.966666666666665</v>
      </c>
      <c r="P5" s="90">
        <f>[1]Maio!$B$19</f>
        <v>21.600000000000005</v>
      </c>
      <c r="Q5" s="90">
        <f>[1]Maio!$B$20</f>
        <v>23.399999999999995</v>
      </c>
      <c r="R5" s="90">
        <f>[1]Maio!$B$21</f>
        <v>26.229166666666668</v>
      </c>
      <c r="S5" s="90">
        <f>[1]Maio!$B$22</f>
        <v>26.279166666666669</v>
      </c>
      <c r="T5" s="90">
        <f>[1]Maio!$B$23</f>
        <v>22.795833333333338</v>
      </c>
      <c r="U5" s="90">
        <f>[1]Maio!$B$24</f>
        <v>21.329166666666669</v>
      </c>
      <c r="V5" s="90">
        <f>[1]Maio!$B$25</f>
        <v>23.462499999999995</v>
      </c>
      <c r="W5" s="90">
        <f>[1]Maio!$B$26</f>
        <v>25.75</v>
      </c>
      <c r="X5" s="90">
        <f>[1]Maio!$B$27</f>
        <v>26.016666666666666</v>
      </c>
      <c r="Y5" s="90">
        <f>[1]Maio!$B$28</f>
        <v>21.441666666666674</v>
      </c>
      <c r="Z5" s="90">
        <f>[1]Maio!$B$29</f>
        <v>18.087499999999999</v>
      </c>
      <c r="AA5" s="90">
        <f>[1]Maio!$B$30</f>
        <v>16.2</v>
      </c>
      <c r="AB5" s="90">
        <f>[1]Maio!$B$31</f>
        <v>17.404166666666665</v>
      </c>
      <c r="AC5" s="90">
        <f>[1]Maio!$B$32</f>
        <v>14.195833333333333</v>
      </c>
      <c r="AD5" s="90">
        <f>[1]Maio!$B$33</f>
        <v>13.625</v>
      </c>
      <c r="AE5" s="90">
        <f>[1]Maio!$B$34</f>
        <v>15.625000000000002</v>
      </c>
      <c r="AF5" s="90">
        <f>[1]Maio!$B$35</f>
        <v>17.024999999999999</v>
      </c>
      <c r="AG5" s="99">
        <f>AVERAGE(B5:AF5)</f>
        <v>23.084946236559144</v>
      </c>
    </row>
    <row r="6" spans="1:37" x14ac:dyDescent="0.2">
      <c r="A6" s="50" t="s">
        <v>0</v>
      </c>
      <c r="B6" s="93">
        <f>[2]Maio!$B$5</f>
        <v>27.566666666666663</v>
      </c>
      <c r="C6" s="93">
        <f>[2]Maio!$B$6</f>
        <v>26.916666666666668</v>
      </c>
      <c r="D6" s="93">
        <f>[2]Maio!$B$7</f>
        <v>26.487499999999997</v>
      </c>
      <c r="E6" s="93">
        <f>[2]Maio!$B$8</f>
        <v>25.974999999999998</v>
      </c>
      <c r="F6" s="93">
        <f>[2]Maio!$B$9</f>
        <v>25.320833333333329</v>
      </c>
      <c r="G6" s="93">
        <f>[2]Maio!$B$10</f>
        <v>24.358333333333334</v>
      </c>
      <c r="H6" s="93">
        <f>[2]Maio!$B$11</f>
        <v>24.383333333333336</v>
      </c>
      <c r="I6" s="93">
        <f>[2]Maio!$B$12</f>
        <v>24.891666666666669</v>
      </c>
      <c r="J6" s="93">
        <f>[2]Maio!$B$13</f>
        <v>25.249999999999996</v>
      </c>
      <c r="K6" s="93">
        <f>[2]Maio!$B$14</f>
        <v>25.137500000000003</v>
      </c>
      <c r="L6" s="93">
        <f>[2]Maio!$B$15</f>
        <v>25.262499999999999</v>
      </c>
      <c r="M6" s="93">
        <f>[2]Maio!$B$16</f>
        <v>25.154166666666669</v>
      </c>
      <c r="N6" s="93">
        <f>[2]Maio!$B$17</f>
        <v>19.491666666666667</v>
      </c>
      <c r="O6" s="93">
        <f>[2]Maio!$B$18</f>
        <v>14.866666666666669</v>
      </c>
      <c r="P6" s="93">
        <f>[2]Maio!$B$19</f>
        <v>15.174999999999999</v>
      </c>
      <c r="Q6" s="93">
        <f>[2]Maio!$B$20</f>
        <v>19.533333333333331</v>
      </c>
      <c r="R6" s="93">
        <f>[2]Maio!$B$21</f>
        <v>21.062499999999996</v>
      </c>
      <c r="S6" s="93">
        <f>[2]Maio!$B$22</f>
        <v>18.066666666666666</v>
      </c>
      <c r="T6" s="93">
        <f>[2]Maio!$B$23</f>
        <v>15.333333333333334</v>
      </c>
      <c r="U6" s="93">
        <f>[2]Maio!$B$24</f>
        <v>15.800000000000004</v>
      </c>
      <c r="V6" s="93">
        <f>[2]Maio!$B$25</f>
        <v>20.729166666666668</v>
      </c>
      <c r="W6" s="93">
        <f>[2]Maio!$B$26</f>
        <v>23.387499999999999</v>
      </c>
      <c r="X6" s="93">
        <f>[2]Maio!$B$27</f>
        <v>23.979166666666661</v>
      </c>
      <c r="Y6" s="93">
        <f>[2]Maio!$B$28</f>
        <v>16.899999999999999</v>
      </c>
      <c r="Z6" s="93">
        <f>[2]Maio!$B$29</f>
        <v>11.258333333333333</v>
      </c>
      <c r="AA6" s="93">
        <f>[2]Maio!$B$30</f>
        <v>11.004166666666668</v>
      </c>
      <c r="AB6" s="93">
        <f>[2]Maio!$B$31</f>
        <v>10.762500000000001</v>
      </c>
      <c r="AC6" s="93">
        <f>[2]Maio!$B$32</f>
        <v>11.408695652173915</v>
      </c>
      <c r="AD6" s="93">
        <f>[2]Maio!$B$33</f>
        <v>10.054166666666665</v>
      </c>
      <c r="AE6" s="93">
        <f>[2]Maio!$B$34</f>
        <v>13.841666666666669</v>
      </c>
      <c r="AF6" s="93">
        <f>[2]Maio!$B$35</f>
        <v>15.491666666666665</v>
      </c>
      <c r="AG6" s="99">
        <f t="shared" ref="AG6:AG50" si="1">AVERAGE(B6:AF6)</f>
        <v>19.833882655446477</v>
      </c>
    </row>
    <row r="7" spans="1:37" x14ac:dyDescent="0.2">
      <c r="A7" s="50" t="s">
        <v>86</v>
      </c>
      <c r="B7" s="93">
        <f>[3]Maio!$B$5</f>
        <v>28.3</v>
      </c>
      <c r="C7" s="93">
        <f>[3]Maio!$B$6</f>
        <v>28.283333333333331</v>
      </c>
      <c r="D7" s="93">
        <f>[3]Maio!$B$7</f>
        <v>27.358333333333338</v>
      </c>
      <c r="E7" s="93">
        <f>[3]Maio!$B$8</f>
        <v>27.779166666666669</v>
      </c>
      <c r="F7" s="93">
        <f>[3]Maio!$B$9</f>
        <v>27.854166666666675</v>
      </c>
      <c r="G7" s="93">
        <f>[3]Maio!$B$10</f>
        <v>26.195833333333336</v>
      </c>
      <c r="H7" s="93">
        <f>[3]Maio!$B$11</f>
        <v>26.787499999999998</v>
      </c>
      <c r="I7" s="93">
        <f>[3]Maio!$B$12</f>
        <v>27.445833333333329</v>
      </c>
      <c r="J7" s="93">
        <f>[3]Maio!$B$13</f>
        <v>27.745833333333326</v>
      </c>
      <c r="K7" s="93">
        <f>[3]Maio!$B$14</f>
        <v>27.316666666666663</v>
      </c>
      <c r="L7" s="93">
        <f>[3]Maio!$B$15</f>
        <v>27.025000000000002</v>
      </c>
      <c r="M7" s="93">
        <f>[3]Maio!$B$16</f>
        <v>26.074999999999999</v>
      </c>
      <c r="N7" s="93">
        <f>[3]Maio!$B$17</f>
        <v>24.829166666666666</v>
      </c>
      <c r="O7" s="93">
        <f>[3]Maio!$B$18</f>
        <v>19.587500000000002</v>
      </c>
      <c r="P7" s="93">
        <f>[3]Maio!$B$19</f>
        <v>18.904166666666665</v>
      </c>
      <c r="Q7" s="93">
        <f>[3]Maio!$B$20</f>
        <v>22.466666666666669</v>
      </c>
      <c r="R7" s="93">
        <f>[3]Maio!$B$21</f>
        <v>26.549999999999997</v>
      </c>
      <c r="S7" s="93">
        <f>[3]Maio!$B$22</f>
        <v>24.583333333333339</v>
      </c>
      <c r="T7" s="93">
        <f>[3]Maio!$B$23</f>
        <v>17.654166666666665</v>
      </c>
      <c r="U7" s="93">
        <f>[3]Maio!$B$24</f>
        <v>17.883333333333329</v>
      </c>
      <c r="V7" s="93">
        <f>[3]Maio!$B$25</f>
        <v>23.458333333333329</v>
      </c>
      <c r="W7" s="93">
        <f>[3]Maio!$B$26</f>
        <v>25.516666666666662</v>
      </c>
      <c r="X7" s="93">
        <f>[3]Maio!$B$27</f>
        <v>26.724999999999998</v>
      </c>
      <c r="Y7" s="93">
        <f>[3]Maio!$B$28</f>
        <v>20.995833333333334</v>
      </c>
      <c r="Z7" s="93">
        <f>[3]Maio!$B$29</f>
        <v>14.779166666666669</v>
      </c>
      <c r="AA7" s="93">
        <f>[3]Maio!$B$30</f>
        <v>12.662500000000001</v>
      </c>
      <c r="AB7" s="93">
        <f>[3]Maio!$B$31</f>
        <v>13.704166666666664</v>
      </c>
      <c r="AC7" s="93">
        <f>[3]Maio!$B$32</f>
        <v>12.612500000000002</v>
      </c>
      <c r="AD7" s="93">
        <f>[3]Maio!$B$33</f>
        <v>12.816666666666668</v>
      </c>
      <c r="AE7" s="93">
        <f>[3]Maio!$B$34</f>
        <v>16.395833333333336</v>
      </c>
      <c r="AF7" s="93">
        <f>[3]Maio!$B$35</f>
        <v>18.108333333333331</v>
      </c>
      <c r="AG7" s="99">
        <f t="shared" si="1"/>
        <v>22.529032258064511</v>
      </c>
    </row>
    <row r="8" spans="1:37" x14ac:dyDescent="0.2">
      <c r="A8" s="50" t="s">
        <v>1</v>
      </c>
      <c r="B8" s="93">
        <f>[4]Maio!$B$5</f>
        <v>29.612500000000001</v>
      </c>
      <c r="C8" s="93">
        <f>[4]Maio!$B$6</f>
        <v>29.208333333333339</v>
      </c>
      <c r="D8" s="93">
        <f>[4]Maio!$B$7</f>
        <v>28.4375</v>
      </c>
      <c r="E8" s="93">
        <f>[4]Maio!$B$8</f>
        <v>28.483333333333334</v>
      </c>
      <c r="F8" s="93">
        <f>[4]Maio!$B$9</f>
        <v>27.679166666666671</v>
      </c>
      <c r="G8" s="93">
        <f>[4]Maio!$B$10</f>
        <v>27.6875</v>
      </c>
      <c r="H8" s="93">
        <f>[4]Maio!$B$11</f>
        <v>27.154166666666669</v>
      </c>
      <c r="I8" s="93">
        <f>[4]Maio!$B$12</f>
        <v>27.741666666666664</v>
      </c>
      <c r="J8" s="93">
        <f>[4]Maio!$B$13</f>
        <v>27.837500000000006</v>
      </c>
      <c r="K8" s="93">
        <f>[4]Maio!$B$14</f>
        <v>27.983333333333331</v>
      </c>
      <c r="L8" s="93">
        <f>[4]Maio!$B$15</f>
        <v>26.654166666666672</v>
      </c>
      <c r="M8" s="93">
        <f>[4]Maio!$B$16</f>
        <v>27.358333333333345</v>
      </c>
      <c r="N8" s="93">
        <f>[4]Maio!$B$17</f>
        <v>24.320833333333336</v>
      </c>
      <c r="O8" s="93">
        <f>[4]Maio!$B$18</f>
        <v>19.00416666666667</v>
      </c>
      <c r="P8" s="93">
        <f>[4]Maio!$B$19</f>
        <v>19.158333333333331</v>
      </c>
      <c r="Q8" s="93">
        <f>[4]Maio!$B$20</f>
        <v>21.766666666666666</v>
      </c>
      <c r="R8" s="93">
        <f>[4]Maio!$B$21</f>
        <v>24.349999999999998</v>
      </c>
      <c r="S8" s="93">
        <f>[4]Maio!$B$22</f>
        <v>22.799999999999997</v>
      </c>
      <c r="T8" s="93">
        <f>[4]Maio!$B$23</f>
        <v>18.316666666666666</v>
      </c>
      <c r="U8" s="93">
        <f>[4]Maio!$B$24</f>
        <v>20.499999999999996</v>
      </c>
      <c r="V8" s="93">
        <f>[4]Maio!$B$25</f>
        <v>23.929166666666671</v>
      </c>
      <c r="W8" s="93">
        <f>[4]Maio!$B$26</f>
        <v>26.1875</v>
      </c>
      <c r="X8" s="93">
        <f>[4]Maio!$B$27</f>
        <v>27.995833333333326</v>
      </c>
      <c r="Y8" s="93">
        <f>[4]Maio!$B$28</f>
        <v>22.108333333333334</v>
      </c>
      <c r="Z8" s="93">
        <f>[4]Maio!$B$29</f>
        <v>16.045833333333338</v>
      </c>
      <c r="AA8" s="93">
        <f>[4]Maio!$B$30</f>
        <v>13.804166666666669</v>
      </c>
      <c r="AB8" s="93">
        <f>[4]Maio!$B$31</f>
        <v>14.291666666666666</v>
      </c>
      <c r="AC8" s="93">
        <f>[4]Maio!$B$32</f>
        <v>15.058333333333335</v>
      </c>
      <c r="AD8" s="93">
        <f>[4]Maio!$B$33</f>
        <v>15.574999999999998</v>
      </c>
      <c r="AE8" s="93">
        <f>[4]Maio!$B$34</f>
        <v>17.966666666666665</v>
      </c>
      <c r="AF8" s="93">
        <f>[4]Maio!$B$35</f>
        <v>21.091666666666665</v>
      </c>
      <c r="AG8" s="99">
        <f t="shared" si="1"/>
        <v>23.229301075268822</v>
      </c>
    </row>
    <row r="9" spans="1:37" x14ac:dyDescent="0.2">
      <c r="A9" s="50" t="s">
        <v>149</v>
      </c>
      <c r="B9" s="93">
        <f>[5]Maio!$B$5</f>
        <v>27.925000000000001</v>
      </c>
      <c r="C9" s="93">
        <f>[5]Maio!$B$6</f>
        <v>27.766666666666662</v>
      </c>
      <c r="D9" s="93">
        <f>[5]Maio!$B$7</f>
        <v>26.824999999999999</v>
      </c>
      <c r="E9" s="93">
        <f>[5]Maio!$B$8</f>
        <v>25.987500000000001</v>
      </c>
      <c r="F9" s="93">
        <f>[5]Maio!$B$9</f>
        <v>26.795833333333334</v>
      </c>
      <c r="G9" s="93">
        <f>[5]Maio!$B$10</f>
        <v>25.308333333333334</v>
      </c>
      <c r="H9" s="93">
        <f>[5]Maio!$B$11</f>
        <v>26.120833333333337</v>
      </c>
      <c r="I9" s="93">
        <f>[5]Maio!$B$12</f>
        <v>27.145833333333339</v>
      </c>
      <c r="J9" s="93">
        <f>[5]Maio!$B$13</f>
        <v>24.391666666666666</v>
      </c>
      <c r="K9" s="93">
        <f>[5]Maio!$B$14</f>
        <v>25.666666666666668</v>
      </c>
      <c r="L9" s="93">
        <f>[5]Maio!$B$15</f>
        <v>27.208333333333329</v>
      </c>
      <c r="M9" s="93">
        <f>[5]Maio!$B$16</f>
        <v>26.800000000000008</v>
      </c>
      <c r="N9" s="93">
        <f>[5]Maio!$B$17</f>
        <v>17.383333333333333</v>
      </c>
      <c r="O9" s="93">
        <f>[5]Maio!$B$18</f>
        <v>12.708333333333334</v>
      </c>
      <c r="P9" s="93">
        <f>[5]Maio!$B$19</f>
        <v>13.774999999999999</v>
      </c>
      <c r="Q9" s="93">
        <f>[5]Maio!$B$20</f>
        <v>19.237500000000001</v>
      </c>
      <c r="R9" s="93">
        <f>[5]Maio!$B$21</f>
        <v>22.341666666666665</v>
      </c>
      <c r="S9" s="93">
        <f>[5]Maio!$B$22</f>
        <v>15.379166666666665</v>
      </c>
      <c r="T9" s="93">
        <f>[5]Maio!$B$23</f>
        <v>12.745833333333332</v>
      </c>
      <c r="U9" s="93">
        <f>[5]Maio!$B$24</f>
        <v>15.216666666666667</v>
      </c>
      <c r="V9" s="93">
        <f>[5]Maio!$B$25</f>
        <v>20.933333333333334</v>
      </c>
      <c r="W9" s="93">
        <f>[5]Maio!$B$26</f>
        <v>24.695833333333329</v>
      </c>
      <c r="X9" s="93">
        <f>[5]Maio!$B$27</f>
        <v>24.970833333333335</v>
      </c>
      <c r="Y9" s="93">
        <f>[5]Maio!$B$28</f>
        <v>15.145833333333336</v>
      </c>
      <c r="Z9" s="93">
        <f>[5]Maio!$B$29</f>
        <v>9.5624999999999982</v>
      </c>
      <c r="AA9" s="93">
        <f>[5]Maio!$B$30</f>
        <v>8.9874999999999989</v>
      </c>
      <c r="AB9" s="93">
        <f>[5]Maio!$B$31</f>
        <v>9.0166666666666657</v>
      </c>
      <c r="AC9" s="93">
        <f>[5]Maio!$B$32</f>
        <v>9.6333333333333329</v>
      </c>
      <c r="AD9" s="93">
        <f>[5]Maio!$B$33</f>
        <v>10.83333333333333</v>
      </c>
      <c r="AE9" s="93">
        <f>[5]Maio!$B$34</f>
        <v>15.316666666666668</v>
      </c>
      <c r="AF9" s="93">
        <f>[5]Maio!$B$35</f>
        <v>17.729166666666668</v>
      </c>
      <c r="AG9" s="99">
        <f t="shared" si="1"/>
        <v>19.792069892473119</v>
      </c>
    </row>
    <row r="10" spans="1:37" x14ac:dyDescent="0.2">
      <c r="A10" s="50" t="s">
        <v>93</v>
      </c>
      <c r="B10" s="93">
        <f>[6]Maio!$B$5</f>
        <v>26.179166666666664</v>
      </c>
      <c r="C10" s="93">
        <f>[6]Maio!$B$6</f>
        <v>25.9375</v>
      </c>
      <c r="D10" s="93">
        <f>[6]Maio!$B$7</f>
        <v>25.45</v>
      </c>
      <c r="E10" s="93">
        <f>[6]Maio!$B$8</f>
        <v>25.874999999999989</v>
      </c>
      <c r="F10" s="93">
        <f>[6]Maio!$B$9</f>
        <v>25.25</v>
      </c>
      <c r="G10" s="93">
        <f>[6]Maio!$B$10</f>
        <v>23.795833333333331</v>
      </c>
      <c r="H10" s="93">
        <f>[6]Maio!$B$11</f>
        <v>25.041666666666661</v>
      </c>
      <c r="I10" s="93">
        <f>[6]Maio!$B$12</f>
        <v>25.3</v>
      </c>
      <c r="J10" s="93">
        <f>[6]Maio!$B$13</f>
        <v>26.070833333333336</v>
      </c>
      <c r="K10" s="93">
        <f>[6]Maio!$B$14</f>
        <v>24.729166666666675</v>
      </c>
      <c r="L10" s="93">
        <f>[6]Maio!$B$15</f>
        <v>24.487500000000001</v>
      </c>
      <c r="M10" s="93">
        <f>[6]Maio!$B$16</f>
        <v>24.645833333333339</v>
      </c>
      <c r="N10" s="93">
        <f>[6]Maio!$B$17</f>
        <v>23.891666666666662</v>
      </c>
      <c r="O10" s="93">
        <f>[6]Maio!$B$18</f>
        <v>18.995833333333337</v>
      </c>
      <c r="P10" s="93">
        <f>[6]Maio!$B$19</f>
        <v>19.762499999999999</v>
      </c>
      <c r="Q10" s="93">
        <f>[6]Maio!$B$20</f>
        <v>22.227272727272723</v>
      </c>
      <c r="R10" s="93">
        <f>[6]Maio!$B$21</f>
        <v>26.427272727272733</v>
      </c>
      <c r="S10" s="93">
        <f>[6]Maio!$B$22</f>
        <v>25.938461538461539</v>
      </c>
      <c r="T10" s="93">
        <f>[6]Maio!$B$23</f>
        <v>20.583333333333332</v>
      </c>
      <c r="U10" s="93">
        <f>[6]Maio!$B$24</f>
        <v>23.008333333333329</v>
      </c>
      <c r="V10" s="93">
        <f>[6]Maio!$B$25</f>
        <v>23.357142857142858</v>
      </c>
      <c r="W10" s="93">
        <f>[6]Maio!$B$26</f>
        <v>26.743749999999999</v>
      </c>
      <c r="X10" s="93">
        <f>[6]Maio!$B$27</f>
        <v>27.693333333333339</v>
      </c>
      <c r="Y10" s="93">
        <f>[6]Maio!$B$28</f>
        <v>20.658333333333331</v>
      </c>
      <c r="Z10" s="93">
        <f>[6]Maio!$B$29</f>
        <v>14.554166666666665</v>
      </c>
      <c r="AA10" s="93">
        <f>[6]Maio!$B$30</f>
        <v>14.570833333333331</v>
      </c>
      <c r="AB10" s="93">
        <f>[6]Maio!$B$31</f>
        <v>14.71666666666667</v>
      </c>
      <c r="AC10" s="93">
        <f>[6]Maio!$B$32</f>
        <v>13.487500000000002</v>
      </c>
      <c r="AD10" s="93">
        <f>[6]Maio!$B$33</f>
        <v>13.554166666666665</v>
      </c>
      <c r="AE10" s="93">
        <f>[6]Maio!$B$34</f>
        <v>15.683333333333332</v>
      </c>
      <c r="AF10" s="93">
        <f>[6]Maio!$B$35</f>
        <v>17.362499999999994</v>
      </c>
      <c r="AG10" s="99">
        <f t="shared" si="1"/>
        <v>22.128351608069345</v>
      </c>
    </row>
    <row r="11" spans="1:37" x14ac:dyDescent="0.2">
      <c r="A11" s="50" t="s">
        <v>50</v>
      </c>
      <c r="B11" s="93">
        <f>[7]Maio!$B$5</f>
        <v>28.950000000000003</v>
      </c>
      <c r="C11" s="93">
        <f>[7]Maio!$B$6</f>
        <v>28.987499999999997</v>
      </c>
      <c r="D11" s="93">
        <f>[7]Maio!$B$7</f>
        <v>28.854166666666671</v>
      </c>
      <c r="E11" s="93">
        <f>[7]Maio!$B$8</f>
        <v>28.491666666666664</v>
      </c>
      <c r="F11" s="93">
        <f>[7]Maio!$B$9</f>
        <v>27.5</v>
      </c>
      <c r="G11" s="93">
        <f>[7]Maio!$B$10</f>
        <v>26.587499999999995</v>
      </c>
      <c r="H11" s="93">
        <f>[7]Maio!$B$11</f>
        <v>27.287499999999998</v>
      </c>
      <c r="I11" s="93">
        <f>[7]Maio!$B$12</f>
        <v>28.229166666666661</v>
      </c>
      <c r="J11" s="93">
        <f>[7]Maio!$B$13</f>
        <v>28.374999999999996</v>
      </c>
      <c r="K11" s="93">
        <f>[7]Maio!$B$14</f>
        <v>27.108333333333334</v>
      </c>
      <c r="L11" s="93">
        <f>[7]Maio!$B$15</f>
        <v>27.308333333333334</v>
      </c>
      <c r="M11" s="93">
        <f>[7]Maio!$B$16</f>
        <v>27.595833333333331</v>
      </c>
      <c r="N11" s="93">
        <f>[7]Maio!$B$17</f>
        <v>27.537499999999994</v>
      </c>
      <c r="O11" s="93">
        <f>[7]Maio!$B$18</f>
        <v>21.441666666666666</v>
      </c>
      <c r="P11" s="93">
        <f>[7]Maio!$B$19</f>
        <v>20.675000000000001</v>
      </c>
      <c r="Q11" s="93">
        <f>[7]Maio!$B$20</f>
        <v>24.541666666666668</v>
      </c>
      <c r="R11" s="93">
        <f>[7]Maio!$B$21</f>
        <v>27.362500000000001</v>
      </c>
      <c r="S11" s="93">
        <f>[7]Maio!$B$22</f>
        <v>26.379166666666674</v>
      </c>
      <c r="T11" s="93">
        <f>[7]Maio!$B$23</f>
        <v>19.049999999999994</v>
      </c>
      <c r="U11" s="93">
        <f>[7]Maio!$B$24</f>
        <v>19.074999999999999</v>
      </c>
      <c r="V11" s="93">
        <f>[7]Maio!$B$25</f>
        <v>24.241666666666671</v>
      </c>
      <c r="W11" s="93">
        <f>[7]Maio!$B$26</f>
        <v>26.3125</v>
      </c>
      <c r="X11" s="93">
        <f>[7]Maio!$B$27</f>
        <v>27.05416666666666</v>
      </c>
      <c r="Y11" s="93">
        <f>[7]Maio!$B$28</f>
        <v>21.849999999999998</v>
      </c>
      <c r="Z11" s="93">
        <f>[7]Maio!$B$29</f>
        <v>16.1875</v>
      </c>
      <c r="AA11" s="93">
        <f>[7]Maio!$B$30</f>
        <v>13.912500000000003</v>
      </c>
      <c r="AB11" s="93">
        <f>[7]Maio!$B$31</f>
        <v>15.366666666666662</v>
      </c>
      <c r="AC11" s="93">
        <f>[7]Maio!$B$32</f>
        <v>12.725</v>
      </c>
      <c r="AD11" s="93">
        <f>[7]Maio!$B$33</f>
        <v>12.716666666666669</v>
      </c>
      <c r="AE11" s="93">
        <f>[7]Maio!$B$34</f>
        <v>16.56666666666667</v>
      </c>
      <c r="AF11" s="93">
        <f>[7]Maio!$B$35</f>
        <v>17.487500000000001</v>
      </c>
      <c r="AG11" s="99">
        <f t="shared" si="1"/>
        <v>23.411559139784952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9" t="s">
        <v>203</v>
      </c>
      <c r="AJ12" t="s">
        <v>33</v>
      </c>
    </row>
    <row r="13" spans="1:37" x14ac:dyDescent="0.2">
      <c r="A13" s="50" t="s">
        <v>96</v>
      </c>
      <c r="B13" s="93">
        <f>[8]Maio!$B$5</f>
        <v>28.729166666666668</v>
      </c>
      <c r="C13" s="93">
        <f>[8]Maio!$B$6</f>
        <v>27.958333333333332</v>
      </c>
      <c r="D13" s="93">
        <f>[8]Maio!$B$7</f>
        <v>27.320833333333336</v>
      </c>
      <c r="E13" s="93">
        <f>[8]Maio!$B$8</f>
        <v>26.895833333333339</v>
      </c>
      <c r="F13" s="93">
        <f>[8]Maio!$B$9</f>
        <v>26.829166666666666</v>
      </c>
      <c r="G13" s="93">
        <f>[8]Maio!$B$10</f>
        <v>27.262499999999999</v>
      </c>
      <c r="H13" s="93">
        <f>[8]Maio!$B$11</f>
        <v>26.629166666666663</v>
      </c>
      <c r="I13" s="93">
        <f>[8]Maio!$B$12</f>
        <v>26.924999999999997</v>
      </c>
      <c r="J13" s="93">
        <f>[8]Maio!$B$13</f>
        <v>25.904166666666665</v>
      </c>
      <c r="K13" s="93">
        <f>[8]Maio!$B$14</f>
        <v>25.895833333333339</v>
      </c>
      <c r="L13" s="93">
        <f>[8]Maio!$B$15</f>
        <v>26.512500000000003</v>
      </c>
      <c r="M13" s="93">
        <f>[8]Maio!$B$16</f>
        <v>26.837500000000002</v>
      </c>
      <c r="N13" s="93">
        <f>[8]Maio!$B$17</f>
        <v>20.645833333333336</v>
      </c>
      <c r="O13" s="93">
        <f>[8]Maio!$B$18</f>
        <v>15.420833333333334</v>
      </c>
      <c r="P13" s="93">
        <f>[8]Maio!$B$19</f>
        <v>16.295833333333331</v>
      </c>
      <c r="Q13" s="93">
        <f>[8]Maio!$B$20</f>
        <v>20.112500000000001</v>
      </c>
      <c r="R13" s="93">
        <f>[8]Maio!$B$21</f>
        <v>24.979166666666661</v>
      </c>
      <c r="S13" s="93">
        <f>[8]Maio!$B$22</f>
        <v>19.00416666666667</v>
      </c>
      <c r="T13" s="93">
        <f>[8]Maio!$B$23</f>
        <v>16.000000000000004</v>
      </c>
      <c r="U13" s="93">
        <f>[8]Maio!$B$24</f>
        <v>18.558333333333337</v>
      </c>
      <c r="V13" s="93">
        <f>[8]Maio!$B$25</f>
        <v>22.666666666666668</v>
      </c>
      <c r="W13" s="93">
        <f>[8]Maio!$B$26</f>
        <v>26.066666666666666</v>
      </c>
      <c r="X13" s="93">
        <f>[8]Maio!$B$27</f>
        <v>26.812499999999996</v>
      </c>
      <c r="Y13" s="93">
        <f>[8]Maio!$B$28</f>
        <v>18.954166666666666</v>
      </c>
      <c r="Z13" s="93">
        <f>[8]Maio!$B$29</f>
        <v>13.054166666666667</v>
      </c>
      <c r="AA13" s="93">
        <f>[8]Maio!$B$30</f>
        <v>11.741666666666667</v>
      </c>
      <c r="AB13" s="93">
        <f>[8]Maio!$B$31</f>
        <v>12.320833333333333</v>
      </c>
      <c r="AC13" s="93">
        <f>[8]Maio!$B$32</f>
        <v>12.091666666666663</v>
      </c>
      <c r="AD13" s="93">
        <f>[8]Maio!$B$33</f>
        <v>12.604166666666666</v>
      </c>
      <c r="AE13" s="93">
        <f>[8]Maio!$B$34</f>
        <v>16.370833333333334</v>
      </c>
      <c r="AF13" s="93">
        <f>[8]Maio!$B$35</f>
        <v>18.933333333333334</v>
      </c>
      <c r="AG13" s="99">
        <f t="shared" si="1"/>
        <v>21.494623655913976</v>
      </c>
    </row>
    <row r="14" spans="1:37" hidden="1" x14ac:dyDescent="0.2">
      <c r="A14" s="50" t="s">
        <v>100</v>
      </c>
      <c r="B14" s="93" t="str">
        <f>[9]Maio!$B$5</f>
        <v>*</v>
      </c>
      <c r="C14" s="93" t="str">
        <f>[9]Maio!$B$6</f>
        <v>*</v>
      </c>
      <c r="D14" s="93" t="str">
        <f>[9]Maio!$B$7</f>
        <v>*</v>
      </c>
      <c r="E14" s="93" t="str">
        <f>[9]Maio!$B$8</f>
        <v>*</v>
      </c>
      <c r="F14" s="93" t="str">
        <f>[9]Maio!$B$9</f>
        <v>*</v>
      </c>
      <c r="G14" s="93" t="str">
        <f>[9]Maio!$B$10</f>
        <v>*</v>
      </c>
      <c r="H14" s="93" t="str">
        <f>[9]Maio!$B$11</f>
        <v>*</v>
      </c>
      <c r="I14" s="93" t="str">
        <f>[9]Maio!$B$12</f>
        <v>*</v>
      </c>
      <c r="J14" s="93" t="str">
        <f>[9]Maio!$B$13</f>
        <v>*</v>
      </c>
      <c r="K14" s="93" t="str">
        <f>[9]Maio!$B$14</f>
        <v>*</v>
      </c>
      <c r="L14" s="93" t="str">
        <f>[9]Maio!$B$15</f>
        <v>*</v>
      </c>
      <c r="M14" s="93" t="str">
        <f>[9]Maio!$B$16</f>
        <v>*</v>
      </c>
      <c r="N14" s="93" t="str">
        <f>[9]Maio!$B$17</f>
        <v>*</v>
      </c>
      <c r="O14" s="93" t="str">
        <f>[9]Maio!$B$18</f>
        <v>*</v>
      </c>
      <c r="P14" s="93" t="str">
        <f>[9]Maio!$B$19</f>
        <v>*</v>
      </c>
      <c r="Q14" s="93" t="str">
        <f>[9]Maio!$B$20</f>
        <v>*</v>
      </c>
      <c r="R14" s="93" t="str">
        <f>[9]Maio!$B$21</f>
        <v>*</v>
      </c>
      <c r="S14" s="93" t="str">
        <f>[9]Maio!$B$22</f>
        <v>*</v>
      </c>
      <c r="T14" s="93" t="str">
        <f>[9]Maio!$B$23</f>
        <v>*</v>
      </c>
      <c r="U14" s="93" t="str">
        <f>[9]Maio!$B$24</f>
        <v>*</v>
      </c>
      <c r="V14" s="93" t="str">
        <f>[9]Maio!$B$25</f>
        <v>*</v>
      </c>
      <c r="W14" s="93" t="str">
        <f>[9]Maio!$B$26</f>
        <v>*</v>
      </c>
      <c r="X14" s="93" t="str">
        <f>[9]Maio!$B$27</f>
        <v>*</v>
      </c>
      <c r="Y14" s="93" t="str">
        <f>[9]Maio!$B$28</f>
        <v>*</v>
      </c>
      <c r="Z14" s="93" t="str">
        <f>[9]Maio!$B$29</f>
        <v>*</v>
      </c>
      <c r="AA14" s="93" t="str">
        <f>[9]Maio!$B$30</f>
        <v>*</v>
      </c>
      <c r="AB14" s="93" t="str">
        <f>[9]Maio!$B$31</f>
        <v>*</v>
      </c>
      <c r="AC14" s="93" t="str">
        <f>[9]Maio!$B$32</f>
        <v>*</v>
      </c>
      <c r="AD14" s="93" t="str">
        <f>[9]Maio!$B$33</f>
        <v>*</v>
      </c>
      <c r="AE14" s="93" t="str">
        <f>[9]Maio!$B$34</f>
        <v>*</v>
      </c>
      <c r="AF14" s="93" t="str">
        <f>[9]Maio!$B$35</f>
        <v>*</v>
      </c>
      <c r="AG14" s="99" t="s">
        <v>203</v>
      </c>
    </row>
    <row r="15" spans="1:37" x14ac:dyDescent="0.2">
      <c r="A15" s="50" t="s">
        <v>103</v>
      </c>
      <c r="B15" s="93">
        <f>[10]Maio!$B$5</f>
        <v>28.245833333333334</v>
      </c>
      <c r="C15" s="93">
        <f>[10]Maio!$B$6</f>
        <v>28.079166666666662</v>
      </c>
      <c r="D15" s="93">
        <f>[10]Maio!$B$7</f>
        <v>27.379166666666663</v>
      </c>
      <c r="E15" s="93">
        <f>[10]Maio!$B$8</f>
        <v>27.216666666666669</v>
      </c>
      <c r="F15" s="93">
        <f>[10]Maio!$B$9</f>
        <v>27.537500000000005</v>
      </c>
      <c r="G15" s="93">
        <f>[10]Maio!$B$10</f>
        <v>26.724999999999998</v>
      </c>
      <c r="H15" s="93">
        <f>[10]Maio!$B$11</f>
        <v>26.0625</v>
      </c>
      <c r="I15" s="93">
        <f>[10]Maio!$B$12</f>
        <v>26.279166666666665</v>
      </c>
      <c r="J15" s="93">
        <f>[10]Maio!$B$13</f>
        <v>26.924999999999997</v>
      </c>
      <c r="K15" s="93">
        <f>[10]Maio!$B$14</f>
        <v>26.708333333333332</v>
      </c>
      <c r="L15" s="93">
        <f>[10]Maio!$B$15</f>
        <v>26.962500000000006</v>
      </c>
      <c r="M15" s="93">
        <f>[10]Maio!$B$16</f>
        <v>26.604166666666668</v>
      </c>
      <c r="N15" s="93">
        <f>[10]Maio!$B$17</f>
        <v>21.524999999999995</v>
      </c>
      <c r="O15" s="93">
        <f>[10]Maio!$B$18</f>
        <v>16.066666666666666</v>
      </c>
      <c r="P15" s="93">
        <f>[10]Maio!$B$19</f>
        <v>16.645833333333336</v>
      </c>
      <c r="Q15" s="93">
        <f>[10]Maio!$B$20</f>
        <v>20.675000000000001</v>
      </c>
      <c r="R15" s="93">
        <f>[10]Maio!$B$21</f>
        <v>23.983333333333334</v>
      </c>
      <c r="S15" s="93">
        <f>[10]Maio!$B$22</f>
        <v>20.108333333333331</v>
      </c>
      <c r="T15" s="93">
        <f>[10]Maio!$B$23</f>
        <v>16.208333333333332</v>
      </c>
      <c r="U15" s="93">
        <f>[10]Maio!$B$24</f>
        <v>16.429166666666664</v>
      </c>
      <c r="V15" s="93">
        <f>[10]Maio!$B$25</f>
        <v>22.758333333333326</v>
      </c>
      <c r="W15" s="93">
        <f>[10]Maio!$B$26</f>
        <v>25.208333333333329</v>
      </c>
      <c r="X15" s="93">
        <f>[10]Maio!$B$27</f>
        <v>26.299999999999997</v>
      </c>
      <c r="Y15" s="93">
        <f>[10]Maio!$B$28</f>
        <v>18.462500000000002</v>
      </c>
      <c r="Z15" s="93">
        <f>[10]Maio!$B$29</f>
        <v>12.216666666666667</v>
      </c>
      <c r="AA15" s="93">
        <f>[10]Maio!$B$30</f>
        <v>11.466666666666663</v>
      </c>
      <c r="AB15" s="93">
        <f>[10]Maio!$B$31</f>
        <v>11.72083333333333</v>
      </c>
      <c r="AC15" s="93">
        <f>[10]Maio!$B$32</f>
        <v>10.583333333333334</v>
      </c>
      <c r="AD15" s="93">
        <f>[10]Maio!$B$33</f>
        <v>10.475</v>
      </c>
      <c r="AE15" s="93">
        <f>[10]Maio!$B$34</f>
        <v>15.274999999999999</v>
      </c>
      <c r="AF15" s="93">
        <f>[10]Maio!$B$35</f>
        <v>17.791666666666661</v>
      </c>
      <c r="AG15" s="99">
        <f t="shared" si="1"/>
        <v>21.24596774193548</v>
      </c>
      <c r="AK15" t="s">
        <v>33</v>
      </c>
    </row>
    <row r="16" spans="1:37" x14ac:dyDescent="0.2">
      <c r="A16" s="50" t="s">
        <v>150</v>
      </c>
      <c r="B16" s="93">
        <f>[11]Maio!$B$5</f>
        <v>25.733333333333334</v>
      </c>
      <c r="C16" s="93">
        <f>[11]Maio!$B$6</f>
        <v>25.333333333333329</v>
      </c>
      <c r="D16" s="93">
        <f>[11]Maio!$B$7</f>
        <v>25.082608695652176</v>
      </c>
      <c r="E16" s="93">
        <f>[11]Maio!$B$8</f>
        <v>24.887500000000003</v>
      </c>
      <c r="F16" s="93">
        <f>[11]Maio!$B$9</f>
        <v>25.525000000000002</v>
      </c>
      <c r="G16" s="93">
        <f>[11]Maio!$B$10</f>
        <v>25.566666666666666</v>
      </c>
      <c r="H16" s="93">
        <f>[11]Maio!$B$11</f>
        <v>24.091666666666665</v>
      </c>
      <c r="I16" s="93">
        <f>[11]Maio!$B$12</f>
        <v>24.512499999999992</v>
      </c>
      <c r="J16" s="93">
        <f>[11]Maio!$B$13</f>
        <v>25.145833333333339</v>
      </c>
      <c r="K16" s="93">
        <f>[11]Maio!$B$14</f>
        <v>25.3125</v>
      </c>
      <c r="L16" s="93">
        <f>[11]Maio!$B$15</f>
        <v>23.466666666666658</v>
      </c>
      <c r="M16" s="93">
        <f>[11]Maio!$B$16</f>
        <v>23.400000000000006</v>
      </c>
      <c r="N16" s="93">
        <f>[11]Maio!$B$17</f>
        <v>23.14</v>
      </c>
      <c r="O16" s="93">
        <f>[11]Maio!$B$18</f>
        <v>21.145833333333332</v>
      </c>
      <c r="P16" s="93">
        <f>[11]Maio!$B$19</f>
        <v>20.637499999999999</v>
      </c>
      <c r="Q16" s="93">
        <f>[11]Maio!$B$20</f>
        <v>22.154166666666669</v>
      </c>
      <c r="R16" s="93">
        <f>[11]Maio!$B$21</f>
        <v>24.404166666666669</v>
      </c>
      <c r="S16" s="93">
        <f>[11]Maio!$B$22</f>
        <v>25.791666666666668</v>
      </c>
      <c r="T16" s="93">
        <f>[11]Maio!$B$23</f>
        <v>21.795833333333338</v>
      </c>
      <c r="U16" s="93">
        <f>[11]Maio!$B$24</f>
        <v>21.270833333333332</v>
      </c>
      <c r="V16" s="93">
        <f>[11]Maio!$B$25</f>
        <v>24.395833333333332</v>
      </c>
      <c r="W16" s="93">
        <f>[11]Maio!$B$26</f>
        <v>25.129166666666666</v>
      </c>
      <c r="X16" s="93">
        <f>[11]Maio!$B$27</f>
        <v>24.674999999999997</v>
      </c>
      <c r="Y16" s="93">
        <f>[11]Maio!$B$28</f>
        <v>21.570833333333329</v>
      </c>
      <c r="Z16" s="93">
        <f>[11]Maio!$B$29</f>
        <v>15.429166666666669</v>
      </c>
      <c r="AA16" s="93">
        <f>[11]Maio!$B$30</f>
        <v>15.341666666666669</v>
      </c>
      <c r="AB16" s="93">
        <f>[11]Maio!$B$31</f>
        <v>16.654166666666665</v>
      </c>
      <c r="AC16" s="93">
        <f>[11]Maio!$B$32</f>
        <v>14.950000000000001</v>
      </c>
      <c r="AD16" s="93">
        <f>[11]Maio!$B$33</f>
        <v>15.02083333333333</v>
      </c>
      <c r="AE16" s="93">
        <f>[11]Maio!$B$34</f>
        <v>17.612500000000001</v>
      </c>
      <c r="AF16" s="93">
        <f>[11]Maio!$B$35</f>
        <v>20.095833333333335</v>
      </c>
      <c r="AG16" s="99">
        <f t="shared" si="1"/>
        <v>22.23460028050491</v>
      </c>
      <c r="AK16" t="s">
        <v>33</v>
      </c>
    </row>
    <row r="17" spans="1:39" ht="12.75" customHeight="1" x14ac:dyDescent="0.2">
      <c r="A17" s="50" t="s">
        <v>2</v>
      </c>
      <c r="B17" s="93">
        <f>[12]Maio!$B$5</f>
        <v>27.245833333333337</v>
      </c>
      <c r="C17" s="93">
        <f>[12]Maio!$B$6</f>
        <v>26.970833333333331</v>
      </c>
      <c r="D17" s="93">
        <f>[12]Maio!$B$7</f>
        <v>26.583333333333329</v>
      </c>
      <c r="E17" s="93">
        <f>[12]Maio!$B$8</f>
        <v>26.891666666666666</v>
      </c>
      <c r="F17" s="93">
        <f>[12]Maio!$B$9</f>
        <v>27.120833333333334</v>
      </c>
      <c r="G17" s="93">
        <f>[12]Maio!$B$10</f>
        <v>27.108333333333331</v>
      </c>
      <c r="H17" s="93">
        <f>[12]Maio!$B$11</f>
        <v>26.245833333333326</v>
      </c>
      <c r="I17" s="93">
        <f>[12]Maio!$B$12</f>
        <v>26.250000000000004</v>
      </c>
      <c r="J17" s="93">
        <f>[12]Maio!$B$13</f>
        <v>26.774999999999995</v>
      </c>
      <c r="K17" s="93">
        <f>[12]Maio!$B$14</f>
        <v>26.737499999999997</v>
      </c>
      <c r="L17" s="93">
        <f>[12]Maio!$B$15</f>
        <v>25.729166666666671</v>
      </c>
      <c r="M17" s="93">
        <f>[12]Maio!$B$16</f>
        <v>25.7</v>
      </c>
      <c r="N17" s="93">
        <f>[12]Maio!$B$17</f>
        <v>24.408333333333331</v>
      </c>
      <c r="O17" s="93">
        <f>[12]Maio!$B$18</f>
        <v>18.729166666666668</v>
      </c>
      <c r="P17" s="93">
        <f>[12]Maio!$B$19</f>
        <v>18.783333333333335</v>
      </c>
      <c r="Q17" s="93">
        <f>[12]Maio!$B$20</f>
        <v>22.687500000000004</v>
      </c>
      <c r="R17" s="93">
        <f>[12]Maio!$B$21</f>
        <v>24.879166666666674</v>
      </c>
      <c r="S17" s="93">
        <f>[12]Maio!$B$22</f>
        <v>23.195833333333329</v>
      </c>
      <c r="T17" s="93">
        <f>[12]Maio!$B$23</f>
        <v>18.070833333333336</v>
      </c>
      <c r="U17" s="93">
        <f>[12]Maio!$B$24</f>
        <v>20.487500000000001</v>
      </c>
      <c r="V17" s="93">
        <f>[12]Maio!$B$25</f>
        <v>24.791666666666668</v>
      </c>
      <c r="W17" s="93">
        <f>[12]Maio!$B$26</f>
        <v>26.904166666666669</v>
      </c>
      <c r="X17" s="93">
        <f>[12]Maio!$B$27</f>
        <v>26.570833333333336</v>
      </c>
      <c r="Y17" s="93">
        <f>[12]Maio!$B$28</f>
        <v>21.058333333333337</v>
      </c>
      <c r="Z17" s="93">
        <f>[12]Maio!$B$29</f>
        <v>13.95833333333333</v>
      </c>
      <c r="AA17" s="93">
        <f>[12]Maio!$B$30</f>
        <v>13.495833333333335</v>
      </c>
      <c r="AB17" s="93">
        <f>[12]Maio!$B$31</f>
        <v>13.729166666666666</v>
      </c>
      <c r="AC17" s="93">
        <f>[12]Maio!$B$32</f>
        <v>12.225</v>
      </c>
      <c r="AD17" s="93">
        <f>[12]Maio!$B$33</f>
        <v>14.237499999999999</v>
      </c>
      <c r="AE17" s="93">
        <f>[12]Maio!$B$34</f>
        <v>17.675000000000001</v>
      </c>
      <c r="AF17" s="93">
        <f>[12]Maio!$B$35</f>
        <v>20.737500000000001</v>
      </c>
      <c r="AG17" s="99">
        <f t="shared" si="1"/>
        <v>22.451075268817199</v>
      </c>
      <c r="AI17" s="11" t="s">
        <v>33</v>
      </c>
    </row>
    <row r="18" spans="1:39" x14ac:dyDescent="0.2">
      <c r="A18" s="50" t="s">
        <v>3</v>
      </c>
      <c r="B18" s="93">
        <f>[13]Maio!$B$5</f>
        <v>26.520833333333329</v>
      </c>
      <c r="C18" s="93">
        <f>[13]Maio!$B$6</f>
        <v>25.554166666666671</v>
      </c>
      <c r="D18" s="93">
        <f>[13]Maio!$B$7</f>
        <v>25.929166666666671</v>
      </c>
      <c r="E18" s="93">
        <f>[13]Maio!$B$8</f>
        <v>25.475000000000005</v>
      </c>
      <c r="F18" s="93">
        <f>[13]Maio!$B$9</f>
        <v>24.983333333333334</v>
      </c>
      <c r="G18" s="93">
        <f>[13]Maio!$B$10</f>
        <v>24.5625</v>
      </c>
      <c r="H18" s="93">
        <f>[13]Maio!$B$11</f>
        <v>25.479166666666661</v>
      </c>
      <c r="I18" s="93">
        <f>[13]Maio!$B$12</f>
        <v>25.849999999999998</v>
      </c>
      <c r="J18" s="93">
        <f>[13]Maio!$B$13</f>
        <v>25.204166666666666</v>
      </c>
      <c r="K18" s="93">
        <f>[13]Maio!$B$14</f>
        <v>23.808333333333337</v>
      </c>
      <c r="L18" s="93">
        <f>[13]Maio!$B$15</f>
        <v>23.433333333333334</v>
      </c>
      <c r="M18" s="93">
        <f>[13]Maio!$B$16</f>
        <v>23.054166666666671</v>
      </c>
      <c r="N18" s="93">
        <f>[13]Maio!$B$17</f>
        <v>23.458333333333332</v>
      </c>
      <c r="O18" s="93">
        <f>[13]Maio!$B$18</f>
        <v>21.920833333333334</v>
      </c>
      <c r="P18" s="93">
        <f>[13]Maio!$B$19</f>
        <v>22.154166666666665</v>
      </c>
      <c r="Q18" s="93">
        <f>[13]Maio!$B$20</f>
        <v>23.708333333333332</v>
      </c>
      <c r="R18" s="93">
        <f>[13]Maio!$B$21</f>
        <v>25.020833333333329</v>
      </c>
      <c r="S18" s="93">
        <f>[13]Maio!$B$22</f>
        <v>24.05</v>
      </c>
      <c r="T18" s="93">
        <f>[13]Maio!$B$23</f>
        <v>23.762499999999999</v>
      </c>
      <c r="U18" s="93">
        <f>[13]Maio!$B$24</f>
        <v>21.316666666666666</v>
      </c>
      <c r="V18" s="93">
        <f>[13]Maio!$B$25</f>
        <v>22.808333333333326</v>
      </c>
      <c r="W18" s="93">
        <f>[13]Maio!$B$26</f>
        <v>24.379166666666663</v>
      </c>
      <c r="X18" s="93">
        <f>[13]Maio!$B$27</f>
        <v>24.145833333333332</v>
      </c>
      <c r="Y18" s="93">
        <f>[13]Maio!$B$28</f>
        <v>22.945833333333336</v>
      </c>
      <c r="Z18" s="93">
        <f>[13]Maio!$B$29</f>
        <v>19.995833333333334</v>
      </c>
      <c r="AA18" s="93">
        <f>[13]Maio!$B$30</f>
        <v>18.754166666666666</v>
      </c>
      <c r="AB18" s="93">
        <f>[13]Maio!$B$31</f>
        <v>19.87083333333333</v>
      </c>
      <c r="AC18" s="93">
        <f>[13]Maio!$B$32</f>
        <v>18.308333333333334</v>
      </c>
      <c r="AD18" s="93">
        <f>[13]Maio!$B$33</f>
        <v>16.337500000000002</v>
      </c>
      <c r="AE18" s="93">
        <f>[13]Maio!$B$34</f>
        <v>18.525000000000002</v>
      </c>
      <c r="AF18" s="93">
        <f>[13]Maio!$B$35</f>
        <v>18.462499999999999</v>
      </c>
      <c r="AG18" s="99">
        <f t="shared" si="1"/>
        <v>22.896102150537629</v>
      </c>
      <c r="AH18" s="11" t="s">
        <v>33</v>
      </c>
      <c r="AI18" s="11" t="s">
        <v>33</v>
      </c>
      <c r="AL18" t="s">
        <v>33</v>
      </c>
    </row>
    <row r="19" spans="1:39" x14ac:dyDescent="0.2">
      <c r="A19" s="50" t="s">
        <v>4</v>
      </c>
      <c r="B19" s="93">
        <f>[14]Maio!$B5</f>
        <v>26.170833333333338</v>
      </c>
      <c r="C19" s="93">
        <f>[14]Maio!$B6</f>
        <v>25.55</v>
      </c>
      <c r="D19" s="93">
        <f>[14]Maio!$B7</f>
        <v>25.608333333333338</v>
      </c>
      <c r="E19" s="93">
        <f>[14]Maio!$B8</f>
        <v>25.391666666666666</v>
      </c>
      <c r="F19" s="93">
        <f>[14]Maio!$B9</f>
        <v>24.662500000000005</v>
      </c>
      <c r="G19" s="93">
        <f>[14]Maio!$B10</f>
        <v>23.662499999999994</v>
      </c>
      <c r="H19" s="93">
        <f>[14]Maio!$B11</f>
        <v>24.4375</v>
      </c>
      <c r="I19" s="93">
        <f>[14]Maio!$B12</f>
        <v>24.808333333333334</v>
      </c>
      <c r="J19" s="93">
        <f>[14]Maio!$B13</f>
        <v>25.104166666666668</v>
      </c>
      <c r="K19" s="93">
        <f>[14]Maio!$B14</f>
        <v>24.112499999999997</v>
      </c>
      <c r="L19" s="93">
        <f>[14]Maio!$B15</f>
        <v>23.929166666666664</v>
      </c>
      <c r="M19" s="93">
        <f>[14]Maio!$B16</f>
        <v>23.795833333333334</v>
      </c>
      <c r="N19" s="93">
        <f>[14]Maio!$B17</f>
        <v>24.045833333333331</v>
      </c>
      <c r="O19" s="93">
        <f>[14]Maio!$B18</f>
        <v>20.558333333333337</v>
      </c>
      <c r="P19" s="93">
        <f>[14]Maio!$B19</f>
        <v>20.254166666666666</v>
      </c>
      <c r="Q19" s="93">
        <f>[14]Maio!$B20</f>
        <v>23.183333333333337</v>
      </c>
      <c r="R19" s="93">
        <f>[14]Maio!$B21</f>
        <v>25.479166666666668</v>
      </c>
      <c r="S19" s="93">
        <f>[14]Maio!$B22</f>
        <v>24.954166666666666</v>
      </c>
      <c r="T19" s="93">
        <f>[14]Maio!$B23</f>
        <v>22.941666666666674</v>
      </c>
      <c r="U19" s="93">
        <f>[14]Maio!$B24</f>
        <v>19.520833333333332</v>
      </c>
      <c r="V19" s="93">
        <f>[14]Maio!$B25</f>
        <v>22.737499999999997</v>
      </c>
      <c r="W19" s="93">
        <f>[14]Maio!$B26</f>
        <v>24.695833333333336</v>
      </c>
      <c r="X19" s="93">
        <f>[14]Maio!$B27</f>
        <v>24.337500000000002</v>
      </c>
      <c r="Y19" s="93">
        <f>[14]Maio!$B28</f>
        <v>22.804166666666671</v>
      </c>
      <c r="Z19" s="93">
        <f>[14]Maio!$B29</f>
        <v>16.945833333333333</v>
      </c>
      <c r="AA19" s="93">
        <f>[14]Maio!$B30</f>
        <v>15.366666666666665</v>
      </c>
      <c r="AB19" s="93">
        <f>[14]Maio!$B31</f>
        <v>18.295833333333331</v>
      </c>
      <c r="AC19" s="93">
        <f>[14]Maio!$B32</f>
        <v>15.158333333333333</v>
      </c>
      <c r="AD19" s="93">
        <f>[14]Maio!$B33</f>
        <v>14.299999999999999</v>
      </c>
      <c r="AE19" s="93">
        <f>[14]Maio!$B34</f>
        <v>18.066666666666666</v>
      </c>
      <c r="AF19" s="93">
        <f>[14]Maio!$B35</f>
        <v>19.537500000000001</v>
      </c>
      <c r="AG19" s="99">
        <f t="shared" si="1"/>
        <v>22.271505376344088</v>
      </c>
      <c r="AH19" t="s">
        <v>33</v>
      </c>
      <c r="AI19" s="11" t="s">
        <v>33</v>
      </c>
      <c r="AK19" t="s">
        <v>33</v>
      </c>
    </row>
    <row r="20" spans="1:39" x14ac:dyDescent="0.2">
      <c r="A20" s="50" t="s">
        <v>5</v>
      </c>
      <c r="B20" s="93">
        <f>[15]Maio!$B$5</f>
        <v>30.608333333333331</v>
      </c>
      <c r="C20" s="93">
        <f>[15]Maio!$B$6</f>
        <v>30.300000000000008</v>
      </c>
      <c r="D20" s="93">
        <f>[15]Maio!$B$7</f>
        <v>29.045833333333331</v>
      </c>
      <c r="E20" s="93">
        <f>[15]Maio!$B$8</f>
        <v>28.579166666666669</v>
      </c>
      <c r="F20" s="93">
        <f>[15]Maio!$B$9</f>
        <v>30.150000000000002</v>
      </c>
      <c r="G20" s="93">
        <f>[15]Maio!$B$10</f>
        <v>30.204166666666669</v>
      </c>
      <c r="H20" s="93">
        <f>[15]Maio!$B$11</f>
        <v>29.233333333333331</v>
      </c>
      <c r="I20" s="93">
        <f>[15]Maio!$B$12</f>
        <v>29.412499999999998</v>
      </c>
      <c r="J20" s="93">
        <f>[15]Maio!$B$13</f>
        <v>28.087500000000002</v>
      </c>
      <c r="K20" s="93">
        <f>[15]Maio!$B$14</f>
        <v>25.087500000000002</v>
      </c>
      <c r="L20" s="93">
        <f>[15]Maio!$B$15</f>
        <v>29.920833333333334</v>
      </c>
      <c r="M20" s="93">
        <f>[15]Maio!$B$16</f>
        <v>28.679166666666664</v>
      </c>
      <c r="N20" s="93">
        <f>[15]Maio!$B$17</f>
        <v>20.641666666666666</v>
      </c>
      <c r="O20" s="93">
        <f>[15]Maio!$B$18</f>
        <v>16.741666666666667</v>
      </c>
      <c r="P20" s="93">
        <f>[15]Maio!$B$19</f>
        <v>16.895833333333332</v>
      </c>
      <c r="Q20" s="93">
        <f>[15]Maio!$B$20</f>
        <v>21.479166666666668</v>
      </c>
      <c r="R20" s="93">
        <f>[15]Maio!$B$21</f>
        <v>26.679166666666671</v>
      </c>
      <c r="S20" s="93">
        <f>[15]Maio!$B$22</f>
        <v>19.458333333333329</v>
      </c>
      <c r="T20" s="93">
        <f>[15]Maio!$B$23</f>
        <v>18.583333333333336</v>
      </c>
      <c r="U20" s="93">
        <f>[15]Maio!$B$24</f>
        <v>21.95</v>
      </c>
      <c r="V20" s="93">
        <f>[15]Maio!$B$25</f>
        <v>24.991666666666671</v>
      </c>
      <c r="W20" s="93">
        <f>[15]Maio!$B$26</f>
        <v>28.391666666666669</v>
      </c>
      <c r="X20" s="93">
        <f>[15]Maio!$B$27</f>
        <v>29.200000000000006</v>
      </c>
      <c r="Y20" s="93">
        <f>[15]Maio!$B$28</f>
        <v>21.016666666666669</v>
      </c>
      <c r="Z20" s="93">
        <f>[15]Maio!$B$29</f>
        <v>16.845833333333328</v>
      </c>
      <c r="AA20" s="93">
        <f>[15]Maio!$B$30</f>
        <v>14.725000000000001</v>
      </c>
      <c r="AB20" s="93">
        <f>[15]Maio!$B$31</f>
        <v>15.716666666666663</v>
      </c>
      <c r="AC20" s="93">
        <f>[15]Maio!$B$32</f>
        <v>15.9</v>
      </c>
      <c r="AD20" s="93">
        <f>[15]Maio!$B$33</f>
        <v>17.704166666666669</v>
      </c>
      <c r="AE20" s="93">
        <f>[15]Maio!$B$34</f>
        <v>20.341666666666669</v>
      </c>
      <c r="AF20" s="93">
        <f>[15]Maio!$B$35</f>
        <v>22.822569444444444</v>
      </c>
      <c r="AG20" s="99">
        <f t="shared" si="1"/>
        <v>23.851400089605733</v>
      </c>
      <c r="AH20" s="11" t="s">
        <v>33</v>
      </c>
      <c r="AI20" s="11" t="s">
        <v>33</v>
      </c>
    </row>
    <row r="21" spans="1:39" x14ac:dyDescent="0.2">
      <c r="A21" s="50" t="s">
        <v>31</v>
      </c>
      <c r="B21" s="93">
        <f>[16]Maio!$B$5</f>
        <v>25.958333333333339</v>
      </c>
      <c r="C21" s="93">
        <f>[16]Maio!$B$6</f>
        <v>25.216666666666665</v>
      </c>
      <c r="D21" s="93">
        <f>[16]Maio!$B$7</f>
        <v>26.008333333333336</v>
      </c>
      <c r="E21" s="93">
        <f>[16]Maio!$B$8</f>
        <v>25.654166666666665</v>
      </c>
      <c r="F21" s="93">
        <f>[16]Maio!$B$9</f>
        <v>25.270833333333339</v>
      </c>
      <c r="G21" s="93">
        <f>[16]Maio!$B$10</f>
        <v>23.61666666666666</v>
      </c>
      <c r="H21" s="93">
        <f>[16]Maio!$B$11</f>
        <v>24.204166666666666</v>
      </c>
      <c r="I21" s="93">
        <f>[16]Maio!$B$12</f>
        <v>24.916666666666661</v>
      </c>
      <c r="J21" s="93">
        <f>[16]Maio!$B$13</f>
        <v>25.133333333333329</v>
      </c>
      <c r="K21" s="93">
        <f>[16]Maio!$B$14</f>
        <v>24.241666666666671</v>
      </c>
      <c r="L21" s="93">
        <f>[16]Maio!$B$15</f>
        <v>23.954166666666662</v>
      </c>
      <c r="M21" s="93">
        <f>[16]Maio!$B$16</f>
        <v>23.429166666666671</v>
      </c>
      <c r="N21" s="93">
        <f>[16]Maio!$B$17</f>
        <v>23.733333333333331</v>
      </c>
      <c r="O21" s="93">
        <f>[16]Maio!$B$18</f>
        <v>20.716666666666669</v>
      </c>
      <c r="P21" s="93">
        <f>[16]Maio!$B$19</f>
        <v>21.079166666666669</v>
      </c>
      <c r="Q21" s="93">
        <f>[16]Maio!$B$20</f>
        <v>23.066666666666663</v>
      </c>
      <c r="R21" s="93">
        <f>[16]Maio!$B$21</f>
        <v>25.254166666666666</v>
      </c>
      <c r="S21" s="93">
        <f>[16]Maio!$B$22</f>
        <v>24.287500000000005</v>
      </c>
      <c r="T21" s="93">
        <f>[16]Maio!$B$23</f>
        <v>22.904166666666665</v>
      </c>
      <c r="U21" s="93">
        <f>[16]Maio!$B$24</f>
        <v>21.658333333333328</v>
      </c>
      <c r="V21" s="93">
        <f>[16]Maio!$B$25</f>
        <v>23.541666666666661</v>
      </c>
      <c r="W21" s="93">
        <f>[16]Maio!$B$26</f>
        <v>24.804166666666664</v>
      </c>
      <c r="X21" s="93">
        <f>[16]Maio!$B$27</f>
        <v>24.045833333333331</v>
      </c>
      <c r="Y21" s="93">
        <f>[16]Maio!$B$28</f>
        <v>23.058333333333334</v>
      </c>
      <c r="Z21" s="93">
        <f>[16]Maio!$B$29</f>
        <v>18.633333333333333</v>
      </c>
      <c r="AA21" s="93">
        <f>[16]Maio!$B$30</f>
        <v>16.791666666666668</v>
      </c>
      <c r="AB21" s="93">
        <f>[16]Maio!$B$31</f>
        <v>17.545833333333331</v>
      </c>
      <c r="AC21" s="93">
        <f>[16]Maio!$B$32</f>
        <v>16.900000000000002</v>
      </c>
      <c r="AD21" s="93">
        <f>[16]Maio!$B$33</f>
        <v>16.129166666666666</v>
      </c>
      <c r="AE21" s="93">
        <f>[16]Maio!$B$34</f>
        <v>19.008333333333333</v>
      </c>
      <c r="AF21" s="93">
        <f>[16]Maio!$B$35</f>
        <v>19.599999999999998</v>
      </c>
      <c r="AG21" s="99">
        <f t="shared" si="1"/>
        <v>22.592338709677417</v>
      </c>
      <c r="AI21" s="11" t="s">
        <v>33</v>
      </c>
      <c r="AJ21" t="s">
        <v>33</v>
      </c>
      <c r="AK21" t="s">
        <v>33</v>
      </c>
    </row>
    <row r="22" spans="1:39" x14ac:dyDescent="0.2">
      <c r="A22" s="50" t="s">
        <v>6</v>
      </c>
      <c r="B22" s="93">
        <f>[17]Maio!$B$5</f>
        <v>27.145833333333332</v>
      </c>
      <c r="C22" s="93">
        <f>[17]Maio!$B$6</f>
        <v>26.654166666666669</v>
      </c>
      <c r="D22" s="93">
        <f>[17]Maio!$B$7</f>
        <v>26.095833333333335</v>
      </c>
      <c r="E22" s="93">
        <f>[17]Maio!$B$8</f>
        <v>25.583333333333339</v>
      </c>
      <c r="F22" s="93">
        <f>[17]Maio!$B$9</f>
        <v>26.141666666666666</v>
      </c>
      <c r="G22" s="93">
        <f>[17]Maio!$B$10</f>
        <v>25</v>
      </c>
      <c r="H22" s="93">
        <f>[17]Maio!$B$11</f>
        <v>25.256521739130438</v>
      </c>
      <c r="I22" s="93">
        <f>[17]Maio!$B$12</f>
        <v>25.845833333333335</v>
      </c>
      <c r="J22" s="93">
        <f>[17]Maio!$B$13</f>
        <v>25.7695652173913</v>
      </c>
      <c r="K22" s="93">
        <f>[17]Maio!$B$14</f>
        <v>25.3125</v>
      </c>
      <c r="L22" s="93">
        <f>[17]Maio!$B$15</f>
        <v>25.283333333333328</v>
      </c>
      <c r="M22" s="93">
        <f>[17]Maio!$B$16</f>
        <v>24.795454545454547</v>
      </c>
      <c r="N22" s="93">
        <f>[17]Maio!$B$17</f>
        <v>24.008333333333336</v>
      </c>
      <c r="O22" s="93">
        <f>[17]Maio!$B$18</f>
        <v>20.45</v>
      </c>
      <c r="P22" s="93">
        <f>[17]Maio!$B$19</f>
        <v>21.566666666666666</v>
      </c>
      <c r="Q22" s="93">
        <f>[17]Maio!$B$20</f>
        <v>23.004166666666666</v>
      </c>
      <c r="R22" s="93">
        <f>[17]Maio!$B$21</f>
        <v>24.780952380952378</v>
      </c>
      <c r="S22" s="93">
        <f>[17]Maio!$B$22</f>
        <v>26.139130434782611</v>
      </c>
      <c r="T22" s="93">
        <f>[17]Maio!$B$23</f>
        <v>21.979166666666668</v>
      </c>
      <c r="U22" s="93">
        <f>[17]Maio!$B$24</f>
        <v>21.995833333333337</v>
      </c>
      <c r="V22" s="93">
        <f>[17]Maio!$B$25</f>
        <v>23.766666666666666</v>
      </c>
      <c r="W22" s="93">
        <f>[17]Maio!$B$26</f>
        <v>25.329166666666666</v>
      </c>
      <c r="X22" s="93">
        <f>[17]Maio!$B$27</f>
        <v>26.075000000000003</v>
      </c>
      <c r="Y22" s="93">
        <f>[17]Maio!$B$28</f>
        <v>22.516666666666666</v>
      </c>
      <c r="Z22" s="93">
        <f>[17]Maio!$B$29</f>
        <v>19.217391304347824</v>
      </c>
      <c r="AA22" s="93">
        <f>[17]Maio!$B$30</f>
        <v>18.324999999999999</v>
      </c>
      <c r="AB22" s="93">
        <f>[17]Maio!$B$31</f>
        <v>17.383333333333329</v>
      </c>
      <c r="AC22" s="93">
        <f>[17]Maio!$B$32</f>
        <v>17.647619047619049</v>
      </c>
      <c r="AD22" s="93">
        <f>[17]Maio!$B$33</f>
        <v>17.747826086956525</v>
      </c>
      <c r="AE22" s="93">
        <f>[17]Maio!$B$34</f>
        <v>19.508333333333333</v>
      </c>
      <c r="AF22" s="93">
        <f>[17]Maio!$B$35</f>
        <v>20.917391304347824</v>
      </c>
      <c r="AG22" s="99">
        <f t="shared" si="1"/>
        <v>23.265893077235994</v>
      </c>
      <c r="AH22" t="s">
        <v>33</v>
      </c>
      <c r="AK22" t="s">
        <v>33</v>
      </c>
    </row>
    <row r="23" spans="1:39" x14ac:dyDescent="0.2">
      <c r="A23" s="50" t="s">
        <v>7</v>
      </c>
      <c r="B23" s="93">
        <f>[18]Maio!$B$5</f>
        <v>26.629166666666666</v>
      </c>
      <c r="C23" s="93">
        <f>[18]Maio!$B$6</f>
        <v>26.600000000000005</v>
      </c>
      <c r="D23" s="93">
        <f>[18]Maio!$B$7</f>
        <v>26.166666666666668</v>
      </c>
      <c r="E23" s="93">
        <f>[18]Maio!$B$8</f>
        <v>27.120833333333334</v>
      </c>
      <c r="F23" s="93">
        <f>[18]Maio!$B$9</f>
        <v>27.533333333333331</v>
      </c>
      <c r="G23" s="93">
        <f>[18]Maio!$B$10</f>
        <v>25.991666666666674</v>
      </c>
      <c r="H23" s="93">
        <f>[18]Maio!$B$11</f>
        <v>25.520833333333332</v>
      </c>
      <c r="I23" s="93">
        <f>[18]Maio!$B$12</f>
        <v>25.741666666666664</v>
      </c>
      <c r="J23" s="93">
        <f>[18]Maio!$B$13</f>
        <v>26.295833333333331</v>
      </c>
      <c r="K23" s="93">
        <f>[18]Maio!$B$14</f>
        <v>26.950000000000003</v>
      </c>
      <c r="L23" s="93">
        <f>[18]Maio!$B$15</f>
        <v>26.733333333333331</v>
      </c>
      <c r="M23" s="93">
        <f>[18]Maio!$B$16</f>
        <v>25.495833333333326</v>
      </c>
      <c r="N23" s="93">
        <f>[18]Maio!$B$17</f>
        <v>22.012499999999999</v>
      </c>
      <c r="O23" s="93">
        <f>[18]Maio!$B$18</f>
        <v>16.295833333333338</v>
      </c>
      <c r="P23" s="93">
        <f>[18]Maio!$B$19</f>
        <v>16.920833333333338</v>
      </c>
      <c r="Q23" s="93">
        <f>[18]Maio!$B$20</f>
        <v>21.070833333333333</v>
      </c>
      <c r="R23" s="93">
        <f>[18]Maio!$B$21</f>
        <v>23.662499999999998</v>
      </c>
      <c r="S23" s="93">
        <f>[18]Maio!$B$22</f>
        <v>20.5625</v>
      </c>
      <c r="T23" s="93">
        <f>[18]Maio!$B$23</f>
        <v>16.329166666666666</v>
      </c>
      <c r="U23" s="93">
        <f>[18]Maio!$B$24</f>
        <v>16.908333333333335</v>
      </c>
      <c r="V23" s="93">
        <f>[18]Maio!$B$25</f>
        <v>22.416666666666668</v>
      </c>
      <c r="W23" s="93">
        <f>[18]Maio!$B$26</f>
        <v>25.016666666666666</v>
      </c>
      <c r="X23" s="93">
        <f>[18]Maio!$B$27</f>
        <v>26.149999999999995</v>
      </c>
      <c r="Y23" s="93">
        <f>[18]Maio!$B$28</f>
        <v>18.383333333333336</v>
      </c>
      <c r="Z23" s="93">
        <f>[18]Maio!$B$29</f>
        <v>12.287500000000001</v>
      </c>
      <c r="AA23" s="93">
        <f>[18]Maio!$B$30</f>
        <v>10.75</v>
      </c>
      <c r="AB23" s="93">
        <f>[18]Maio!$B$31</f>
        <v>11.983333333333334</v>
      </c>
      <c r="AC23" s="93">
        <f>[18]Maio!$B$32</f>
        <v>10.775</v>
      </c>
      <c r="AD23" s="93">
        <f>[18]Maio!$B$33</f>
        <v>11.441666666666668</v>
      </c>
      <c r="AE23" s="93">
        <f>[18]Maio!$B$34</f>
        <v>16.379166666666666</v>
      </c>
      <c r="AF23" s="93">
        <f>[18]Maio!$B$35</f>
        <v>18.791666666666668</v>
      </c>
      <c r="AG23" s="99">
        <f t="shared" si="1"/>
        <v>21.126344086021511</v>
      </c>
      <c r="AI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[19]Maio!$B$5</f>
        <v>27.579166666666662</v>
      </c>
      <c r="C24" s="93">
        <f>[19]Maio!$B$6</f>
        <v>27.408333333333335</v>
      </c>
      <c r="D24" s="93">
        <f>[19]Maio!$B$7</f>
        <v>26.958333333333339</v>
      </c>
      <c r="E24" s="93">
        <f>[19]Maio!$B$8</f>
        <v>27.091666666666658</v>
      </c>
      <c r="F24" s="93">
        <f>[19]Maio!$B$9</f>
        <v>26.891666666666655</v>
      </c>
      <c r="G24" s="93">
        <f>[19]Maio!$B$10</f>
        <v>26.041666666666668</v>
      </c>
      <c r="H24" s="93">
        <f>[19]Maio!$B$11</f>
        <v>26.041666666666668</v>
      </c>
      <c r="I24" s="93">
        <f>[19]Maio!$B$12</f>
        <v>26.395833333333329</v>
      </c>
      <c r="J24" s="93">
        <f>[19]Maio!$B$13</f>
        <v>26.820833333333336</v>
      </c>
      <c r="K24" s="93">
        <f>[19]Maio!$B$14</f>
        <v>26.649999999999995</v>
      </c>
      <c r="L24" s="93">
        <f>[19]Maio!$B$15</f>
        <v>25.995833333333334</v>
      </c>
      <c r="M24" s="93">
        <f>[19]Maio!$B$16</f>
        <v>25.245833333333337</v>
      </c>
      <c r="N24" s="93">
        <f>[19]Maio!$B$17</f>
        <v>22.754166666666663</v>
      </c>
      <c r="O24" s="93">
        <f>[19]Maio!$B$18</f>
        <v>18.429166666666667</v>
      </c>
      <c r="P24" s="93">
        <f>[19]Maio!$B$19</f>
        <v>18.425000000000001</v>
      </c>
      <c r="Q24" s="93">
        <f>[19]Maio!$B$20</f>
        <v>21.670833333333334</v>
      </c>
      <c r="R24" s="93">
        <f>[19]Maio!$B$21</f>
        <v>25.395833333333332</v>
      </c>
      <c r="S24" s="93">
        <f>[19]Maio!$B$22</f>
        <v>22.691666666666674</v>
      </c>
      <c r="T24" s="93">
        <f>[19]Maio!$B$23</f>
        <v>17.433333333333334</v>
      </c>
      <c r="U24" s="93">
        <f>[19]Maio!$B$24</f>
        <v>17.625000000000004</v>
      </c>
      <c r="V24" s="93">
        <f>[19]Maio!$B$25</f>
        <v>22.416666666666668</v>
      </c>
      <c r="W24" s="93">
        <f>[19]Maio!$B$26</f>
        <v>25.166666666666668</v>
      </c>
      <c r="X24" s="93">
        <f>[19]Maio!$B$27</f>
        <v>26.212500000000006</v>
      </c>
      <c r="Y24" s="93">
        <f>[19]Maio!$B$28</f>
        <v>19.962499999999999</v>
      </c>
      <c r="Z24" s="93">
        <f>[19]Maio!$B$29</f>
        <v>13.850000000000007</v>
      </c>
      <c r="AA24" s="93">
        <f>[19]Maio!$B$30</f>
        <v>12.275</v>
      </c>
      <c r="AB24" s="93">
        <f>[19]Maio!$B$31</f>
        <v>13.120833333333337</v>
      </c>
      <c r="AC24" s="93">
        <f>[19]Maio!$B$32</f>
        <v>11.887499999999998</v>
      </c>
      <c r="AD24" s="93">
        <f>[19]Maio!$B$33</f>
        <v>11.808333333333332</v>
      </c>
      <c r="AE24" s="93">
        <f>[19]Maio!$B$34</f>
        <v>15.904166666666669</v>
      </c>
      <c r="AF24" s="93">
        <f>[19]Maio!$B$35</f>
        <v>17.5</v>
      </c>
      <c r="AG24" s="99">
        <f t="shared" si="1"/>
        <v>21.730645161290322</v>
      </c>
      <c r="AI24" s="11" t="s">
        <v>33</v>
      </c>
      <c r="AJ24" t="s">
        <v>33</v>
      </c>
      <c r="AK24" t="s">
        <v>33</v>
      </c>
    </row>
    <row r="25" spans="1:39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99" t="s">
        <v>203</v>
      </c>
      <c r="AH25" s="11" t="s">
        <v>33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[20]Maio!$B$5</f>
        <v>27.812499999999996</v>
      </c>
      <c r="C26" s="93">
        <f>[20]Maio!$B$6</f>
        <v>27.683333333333337</v>
      </c>
      <c r="D26" s="93">
        <f>[20]Maio!$B$7</f>
        <v>26.841666666666669</v>
      </c>
      <c r="E26" s="93">
        <f>[20]Maio!$B$8</f>
        <v>27.045833333333334</v>
      </c>
      <c r="F26" s="93">
        <f>[20]Maio!$B$9</f>
        <v>27.395833333333339</v>
      </c>
      <c r="G26" s="93">
        <f>[20]Maio!$B$10</f>
        <v>26.166666666666668</v>
      </c>
      <c r="H26" s="93">
        <f>[20]Maio!$B$11</f>
        <v>25.895833333333339</v>
      </c>
      <c r="I26" s="93">
        <f>[20]Maio!$B$12</f>
        <v>26.275000000000002</v>
      </c>
      <c r="J26" s="93">
        <f>[20]Maio!$B$13</f>
        <v>26.779166666666669</v>
      </c>
      <c r="K26" s="93">
        <f>[20]Maio!$B$14</f>
        <v>27.120833333333334</v>
      </c>
      <c r="L26" s="93">
        <f>[20]Maio!$B$15</f>
        <v>26.187500000000004</v>
      </c>
      <c r="M26" s="93">
        <f>[20]Maio!$B$16</f>
        <v>25.320833333333336</v>
      </c>
      <c r="N26" s="93">
        <f>[20]Maio!$B$17</f>
        <v>22.841666666666665</v>
      </c>
      <c r="O26" s="93">
        <f>[20]Maio!$B$18</f>
        <v>17.762499999999999</v>
      </c>
      <c r="P26" s="93">
        <f>[20]Maio!$B$19</f>
        <v>18.245833333333337</v>
      </c>
      <c r="Q26" s="93">
        <f>[20]Maio!$B$20</f>
        <v>21.733333333333331</v>
      </c>
      <c r="R26" s="93">
        <f>[20]Maio!$B$21</f>
        <v>24.975000000000005</v>
      </c>
      <c r="S26" s="93">
        <f>[20]Maio!$B$22</f>
        <v>22.083333333333329</v>
      </c>
      <c r="T26" s="93">
        <f>[20]Maio!$B$23</f>
        <v>17.395833333333339</v>
      </c>
      <c r="U26" s="93">
        <f>[20]Maio!$B$24</f>
        <v>17.779166666666669</v>
      </c>
      <c r="V26" s="93">
        <f>[20]Maio!$B$25</f>
        <v>22.258333333333336</v>
      </c>
      <c r="W26" s="93">
        <f>[20]Maio!$B$26</f>
        <v>24.987500000000001</v>
      </c>
      <c r="X26" s="93">
        <f>[20]Maio!$B$27</f>
        <v>26.666666666666661</v>
      </c>
      <c r="Y26" s="93">
        <f>[20]Maio!$B$28</f>
        <v>19.770833333333336</v>
      </c>
      <c r="Z26" s="93">
        <f>[20]Maio!$B$29</f>
        <v>11.879166666666668</v>
      </c>
      <c r="AA26" s="93">
        <f>[20]Maio!$B$30</f>
        <v>11.847826086956522</v>
      </c>
      <c r="AB26" s="93">
        <f>[20]Maio!$B$31</f>
        <v>13.058333333333332</v>
      </c>
      <c r="AC26" s="93">
        <f>[20]Maio!$B$32</f>
        <v>12.066666666666668</v>
      </c>
      <c r="AD26" s="93">
        <f>[20]Maio!$B$33</f>
        <v>13.583333333333334</v>
      </c>
      <c r="AE26" s="93">
        <f>[20]Maio!$B$34</f>
        <v>16.145833333333336</v>
      </c>
      <c r="AF26" s="93">
        <f>[20]Maio!$B$35</f>
        <v>18.445833333333336</v>
      </c>
      <c r="AG26" s="99">
        <f t="shared" si="1"/>
        <v>21.743612669471716</v>
      </c>
      <c r="AI26" s="11" t="s">
        <v>33</v>
      </c>
      <c r="AJ26" t="s">
        <v>33</v>
      </c>
      <c r="AK26" t="s">
        <v>33</v>
      </c>
    </row>
    <row r="27" spans="1:39" x14ac:dyDescent="0.2">
      <c r="A27" s="50" t="s">
        <v>8</v>
      </c>
      <c r="B27" s="93">
        <f>[21]Maio!$B$5</f>
        <v>28.304166666666671</v>
      </c>
      <c r="C27" s="93">
        <f>[21]Maio!$B$6</f>
        <v>28.229166666666668</v>
      </c>
      <c r="D27" s="93">
        <f>[21]Maio!$B$7</f>
        <v>27.991666666666664</v>
      </c>
      <c r="E27" s="93">
        <f>[21]Maio!$B$8</f>
        <v>27.462500000000002</v>
      </c>
      <c r="F27" s="93">
        <f>[21]Maio!$B$9</f>
        <v>27.099999999999998</v>
      </c>
      <c r="G27" s="93">
        <f>[21]Maio!$B$10</f>
        <v>26.091666666666658</v>
      </c>
      <c r="H27" s="93">
        <f>[21]Maio!$B$11</f>
        <v>26.629166666666663</v>
      </c>
      <c r="I27" s="93">
        <f>[21]Maio!$B$12</f>
        <v>27.170833333333331</v>
      </c>
      <c r="J27" s="93">
        <f>[21]Maio!$B$13</f>
        <v>26.183333333333326</v>
      </c>
      <c r="K27" s="93">
        <f>[21]Maio!$B$14</f>
        <v>26.016666666666666</v>
      </c>
      <c r="L27" s="93">
        <f>[21]Maio!$B$15</f>
        <v>26.754166666666663</v>
      </c>
      <c r="M27" s="93">
        <f>[21]Maio!$B$16</f>
        <v>26.654166666666672</v>
      </c>
      <c r="N27" s="93">
        <f>[21]Maio!$B$17</f>
        <v>21.416666666666668</v>
      </c>
      <c r="O27" s="93">
        <f>[21]Maio!$B$18</f>
        <v>16.566666666666666</v>
      </c>
      <c r="P27" s="93">
        <f>[21]Maio!$B$19</f>
        <v>16.408333333333331</v>
      </c>
      <c r="Q27" s="93">
        <f>[21]Maio!$B$20</f>
        <v>21.174999999999997</v>
      </c>
      <c r="R27" s="93">
        <f>[21]Maio!$B$21</f>
        <v>23.616666666666664</v>
      </c>
      <c r="S27" s="93">
        <f>[21]Maio!$B$22</f>
        <v>20.554166666666667</v>
      </c>
      <c r="T27" s="93">
        <f>[21]Maio!$B$23</f>
        <v>15.217391304347826</v>
      </c>
      <c r="U27" s="93">
        <f>[21]Maio!$B$24</f>
        <v>16.445833333333333</v>
      </c>
      <c r="V27" s="93">
        <f>[21]Maio!$B$25</f>
        <v>22.241666666666664</v>
      </c>
      <c r="W27" s="93">
        <f>[21]Maio!$B$26</f>
        <v>24.583333333333329</v>
      </c>
      <c r="X27" s="93">
        <f>[21]Maio!$B$27</f>
        <v>26.666666666666668</v>
      </c>
      <c r="Y27" s="93">
        <f>[21]Maio!$B$28</f>
        <v>18.774999999999999</v>
      </c>
      <c r="Z27" s="93">
        <f>[21]Maio!$B$29</f>
        <v>12.429166666666665</v>
      </c>
      <c r="AA27" s="93">
        <f>[21]Maio!$B$30</f>
        <v>12.095833333333331</v>
      </c>
      <c r="AB27" s="93">
        <f>[21]Maio!$B$31</f>
        <v>12.095833333333331</v>
      </c>
      <c r="AC27" s="93">
        <f>[21]Maio!$B$32</f>
        <v>11.887500000000001</v>
      </c>
      <c r="AD27" s="93">
        <f>[21]Maio!$B$33</f>
        <v>12.678947368421055</v>
      </c>
      <c r="AE27" s="93">
        <f>[21]Maio!$B$34</f>
        <v>14.791304347826088</v>
      </c>
      <c r="AF27" s="93">
        <f>[21]Maio!$B$35</f>
        <v>16.295833333333338</v>
      </c>
      <c r="AG27" s="99">
        <f t="shared" si="1"/>
        <v>21.307397086685864</v>
      </c>
      <c r="AJ27" s="5"/>
      <c r="AK27" s="5"/>
    </row>
    <row r="28" spans="1:39" x14ac:dyDescent="0.2">
      <c r="A28" s="50" t="s">
        <v>9</v>
      </c>
      <c r="B28" s="93">
        <f>[22]Maio!$B$5</f>
        <v>28.55</v>
      </c>
      <c r="C28" s="93">
        <f>[22]Maio!$B$6</f>
        <v>28.583333333333332</v>
      </c>
      <c r="D28" s="93">
        <f>[22]Maio!$B$7</f>
        <v>27.887499999999999</v>
      </c>
      <c r="E28" s="93">
        <f>[22]Maio!$B$8</f>
        <v>28.116666666666664</v>
      </c>
      <c r="F28" s="93">
        <f>[22]Maio!$B$9</f>
        <v>28.412500000000009</v>
      </c>
      <c r="G28" s="93">
        <f>[22]Maio!$B$10</f>
        <v>26.716666666666669</v>
      </c>
      <c r="H28" s="93">
        <f>[22]Maio!$B$11</f>
        <v>27.000000000000004</v>
      </c>
      <c r="I28" s="93">
        <f>[22]Maio!$B$12</f>
        <v>27.429166666666671</v>
      </c>
      <c r="J28" s="93">
        <f>[22]Maio!$B$13</f>
        <v>28.087500000000002</v>
      </c>
      <c r="K28" s="93">
        <f>[22]Maio!$B$14</f>
        <v>27.766666666666666</v>
      </c>
      <c r="L28" s="93">
        <f>[22]Maio!$B$15</f>
        <v>27.100000000000005</v>
      </c>
      <c r="M28" s="93">
        <f>[22]Maio!$B$16</f>
        <v>26.562500000000004</v>
      </c>
      <c r="N28" s="93">
        <f>[22]Maio!$B$17</f>
        <v>24.608333333333334</v>
      </c>
      <c r="O28" s="93">
        <f>[22]Maio!$B$18</f>
        <v>18.7</v>
      </c>
      <c r="P28" s="93">
        <f>[22]Maio!$B$19</f>
        <v>18.387499999999999</v>
      </c>
      <c r="Q28" s="93">
        <f>[22]Maio!$B$20</f>
        <v>22.566666666666663</v>
      </c>
      <c r="R28" s="93">
        <f>[22]Maio!$B$21</f>
        <v>26.470833333333331</v>
      </c>
      <c r="S28" s="93">
        <f>[22]Maio!$B$22</f>
        <v>24.304166666666671</v>
      </c>
      <c r="T28" s="93">
        <f>[22]Maio!$B$23</f>
        <v>17.058333333333334</v>
      </c>
      <c r="U28" s="93">
        <f>[22]Maio!$B$24</f>
        <v>17.350000000000001</v>
      </c>
      <c r="V28" s="93">
        <f>[22]Maio!$B$25</f>
        <v>23.087499999999995</v>
      </c>
      <c r="W28" s="93">
        <f>[22]Maio!$B$26</f>
        <v>25.474999999999994</v>
      </c>
      <c r="X28" s="93">
        <f>[22]Maio!$B$27</f>
        <v>26.708333333333332</v>
      </c>
      <c r="Y28" s="93">
        <f>[22]Maio!$B$28</f>
        <v>20.604166666666664</v>
      </c>
      <c r="Z28" s="93">
        <f>[22]Maio!$B$29</f>
        <v>14.179166666666669</v>
      </c>
      <c r="AA28" s="93">
        <f>[22]Maio!$B$30</f>
        <v>12.19166666666667</v>
      </c>
      <c r="AB28" s="93">
        <f>[22]Maio!$B$31</f>
        <v>13.104166666666664</v>
      </c>
      <c r="AC28" s="93">
        <f>[22]Maio!$B$32</f>
        <v>12.424999999999999</v>
      </c>
      <c r="AD28" s="93">
        <f>[22]Maio!$B$33</f>
        <v>12.604166666666664</v>
      </c>
      <c r="AE28" s="93">
        <f>[22]Maio!$B$34</f>
        <v>16.9375</v>
      </c>
      <c r="AF28" s="93">
        <f>[22]Maio!$B$35</f>
        <v>18.091666666666665</v>
      </c>
      <c r="AG28" s="99">
        <f t="shared" si="1"/>
        <v>22.486021505376346</v>
      </c>
      <c r="AJ28" t="s">
        <v>33</v>
      </c>
      <c r="AK28" t="s">
        <v>33</v>
      </c>
    </row>
    <row r="29" spans="1:39" x14ac:dyDescent="0.2">
      <c r="A29" s="50" t="s">
        <v>30</v>
      </c>
      <c r="B29" s="93">
        <f>[23]Maio!$B$5</f>
        <v>29.783333333333331</v>
      </c>
      <c r="C29" s="93">
        <f>[23]Maio!$B$6</f>
        <v>29.104166666666668</v>
      </c>
      <c r="D29" s="93">
        <f>[23]Maio!$B$7</f>
        <v>28.641666666666669</v>
      </c>
      <c r="E29" s="93">
        <f>[23]Maio!$B$8</f>
        <v>27.858333333333334</v>
      </c>
      <c r="F29" s="93">
        <f>[23]Maio!$B$9</f>
        <v>27.674999999999997</v>
      </c>
      <c r="G29" s="93">
        <f>[23]Maio!$B$10</f>
        <v>27.833333333333343</v>
      </c>
      <c r="H29" s="93">
        <f>[23]Maio!$B$11</f>
        <v>27.504166666666663</v>
      </c>
      <c r="I29" s="93">
        <f>[23]Maio!$B$12</f>
        <v>28.166666666666668</v>
      </c>
      <c r="J29" s="93">
        <f>[23]Maio!$B$13</f>
        <v>26.241666666666671</v>
      </c>
      <c r="K29" s="93">
        <f>[23]Maio!$B$14</f>
        <v>27.062499999999996</v>
      </c>
      <c r="L29" s="93">
        <f>[23]Maio!$B$15</f>
        <v>26.400000000000002</v>
      </c>
      <c r="M29" s="93">
        <f>[23]Maio!$B$16</f>
        <v>27.320833333333326</v>
      </c>
      <c r="N29" s="93">
        <f>[23]Maio!$B$17</f>
        <v>21.633333333333336</v>
      </c>
      <c r="O29" s="93">
        <f>[23]Maio!$B$18</f>
        <v>16.316666666666666</v>
      </c>
      <c r="P29" s="93">
        <f>[23]Maio!$B$19</f>
        <v>17.370833333333334</v>
      </c>
      <c r="Q29" s="93">
        <f>[23]Maio!$B$20</f>
        <v>20.62916666666667</v>
      </c>
      <c r="R29" s="93">
        <f>[23]Maio!$B$21</f>
        <v>25.645833333333329</v>
      </c>
      <c r="S29" s="93">
        <f>[23]Maio!$B$22</f>
        <v>19.845833333333335</v>
      </c>
      <c r="T29" s="93">
        <f>[23]Maio!$B$23</f>
        <v>16.74583333333333</v>
      </c>
      <c r="U29" s="93">
        <f>[23]Maio!$B$24</f>
        <v>19.362500000000001</v>
      </c>
      <c r="V29" s="93">
        <f>[23]Maio!$B$25</f>
        <v>23.412499999999998</v>
      </c>
      <c r="W29" s="93">
        <f>[23]Maio!$B$26</f>
        <v>26.216666666666669</v>
      </c>
      <c r="X29" s="93">
        <f>[23]Maio!$B$27</f>
        <v>27.716666666666658</v>
      </c>
      <c r="Y29" s="93">
        <f>[23]Maio!$B$28</f>
        <v>19.354166666666661</v>
      </c>
      <c r="Z29" s="93">
        <f>[23]Maio!$B$29</f>
        <v>14.1875</v>
      </c>
      <c r="AA29" s="93">
        <f>[23]Maio!$B$30</f>
        <v>12.883333333333331</v>
      </c>
      <c r="AB29" s="93">
        <f>[23]Maio!$B$31</f>
        <v>12.833333333333334</v>
      </c>
      <c r="AC29" s="93">
        <f>[23]Maio!$B$32</f>
        <v>13.366666666666669</v>
      </c>
      <c r="AD29" s="93">
        <f>[23]Maio!$B$33</f>
        <v>13.695833333333333</v>
      </c>
      <c r="AE29" s="93">
        <f>[23]Maio!$B$34</f>
        <v>16.929166666666664</v>
      </c>
      <c r="AF29" s="93">
        <f>[23]Maio!$B$35</f>
        <v>19.866666666666667</v>
      </c>
      <c r="AG29" s="99">
        <f t="shared" si="1"/>
        <v>22.309811827956992</v>
      </c>
      <c r="AI29" s="11" t="s">
        <v>33</v>
      </c>
    </row>
    <row r="30" spans="1:39" x14ac:dyDescent="0.2">
      <c r="A30" s="50" t="s">
        <v>10</v>
      </c>
      <c r="B30" s="93">
        <f>[24]Maio!$B$5</f>
        <v>28.537499999999998</v>
      </c>
      <c r="C30" s="93">
        <f>[24]Maio!$B$6</f>
        <v>28.258333333333329</v>
      </c>
      <c r="D30" s="93">
        <f>[24]Maio!$B$7</f>
        <v>27.620833333333326</v>
      </c>
      <c r="E30" s="93">
        <f>[24]Maio!$B$8</f>
        <v>27.604166666666668</v>
      </c>
      <c r="F30" s="93">
        <f>[24]Maio!$B$9</f>
        <v>27.908333333333331</v>
      </c>
      <c r="G30" s="93">
        <f>[24]Maio!$B$10</f>
        <v>27.275000000000002</v>
      </c>
      <c r="H30" s="93">
        <f>[24]Maio!$B$11</f>
        <v>27.058333333333326</v>
      </c>
      <c r="I30" s="93">
        <f>[24]Maio!$B$12</f>
        <v>27.295833333333331</v>
      </c>
      <c r="J30" s="93">
        <f>[24]Maio!$B$13</f>
        <v>27.366666666666664</v>
      </c>
      <c r="K30" s="93">
        <f>[24]Maio!$B$14</f>
        <v>27.404166666666669</v>
      </c>
      <c r="L30" s="93">
        <f>[24]Maio!$B$15</f>
        <v>26.941666666666666</v>
      </c>
      <c r="M30" s="93">
        <f>[24]Maio!$B$16</f>
        <v>26.55</v>
      </c>
      <c r="N30" s="93">
        <f>[24]Maio!$B$17</f>
        <v>21.841666666666665</v>
      </c>
      <c r="O30" s="93">
        <f>[24]Maio!$B$18</f>
        <v>16.729166666666668</v>
      </c>
      <c r="P30" s="93">
        <f>[24]Maio!$B$19</f>
        <v>16.599999999999998</v>
      </c>
      <c r="Q30" s="93">
        <f>[24]Maio!$B$20</f>
        <v>21.3</v>
      </c>
      <c r="R30" s="93">
        <f>[24]Maio!$B$21</f>
        <v>23.420833333333334</v>
      </c>
      <c r="S30" s="93">
        <f>[24]Maio!$B$22</f>
        <v>20.762499999999999</v>
      </c>
      <c r="T30" s="93">
        <f>[24]Maio!$B$23</f>
        <v>16.725000000000005</v>
      </c>
      <c r="U30" s="93">
        <f>[24]Maio!$B$24</f>
        <v>17.408333333333335</v>
      </c>
      <c r="V30" s="93">
        <f>[24]Maio!$B$25</f>
        <v>22.942013888888884</v>
      </c>
      <c r="W30" s="93">
        <f>[24]Maio!$B$26</f>
        <v>25.499999999999996</v>
      </c>
      <c r="X30" s="93">
        <f>[24]Maio!$B$27</f>
        <v>27.583333333333332</v>
      </c>
      <c r="Y30" s="93">
        <f>[24]Maio!$B$28</f>
        <v>18.862500000000001</v>
      </c>
      <c r="Z30" s="93">
        <f>[24]Maio!$B$29</f>
        <v>12.716666666666667</v>
      </c>
      <c r="AA30" s="93">
        <f>[24]Maio!$B$30</f>
        <v>12.420833333333333</v>
      </c>
      <c r="AB30" s="93">
        <f>[24]Maio!$B$31</f>
        <v>12.179166666666669</v>
      </c>
      <c r="AC30" s="93">
        <f>[24]Maio!$B$32</f>
        <v>11.429166666666667</v>
      </c>
      <c r="AD30" s="93">
        <f>[24]Maio!$B$33</f>
        <v>11.291666666666666</v>
      </c>
      <c r="AE30" s="93">
        <f>[24]Maio!$B$34</f>
        <v>15.070833333333335</v>
      </c>
      <c r="AF30" s="93">
        <f>[24]Maio!$B$35</f>
        <v>17.279166666666672</v>
      </c>
      <c r="AG30" s="99">
        <f t="shared" si="1"/>
        <v>21.673667114695345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[25]Maio!$B$5</f>
        <v>26.679166666666664</v>
      </c>
      <c r="C31" s="93">
        <f>[25]Maio!$B$6</f>
        <v>26.220833333333328</v>
      </c>
      <c r="D31" s="93">
        <f>[25]Maio!$B$7</f>
        <v>25.629166666666663</v>
      </c>
      <c r="E31" s="93">
        <f>[25]Maio!$B$8</f>
        <v>25.324999999999999</v>
      </c>
      <c r="F31" s="93">
        <f>[25]Maio!$B$9</f>
        <v>25.016666666666669</v>
      </c>
      <c r="G31" s="93">
        <f>[25]Maio!$B$10</f>
        <v>23.975000000000005</v>
      </c>
      <c r="H31" s="93">
        <f>[25]Maio!$B$11</f>
        <v>24.108333333333334</v>
      </c>
      <c r="I31" s="93">
        <f>[25]Maio!$B$12</f>
        <v>24.733333333333334</v>
      </c>
      <c r="J31" s="93">
        <f>[25]Maio!$B$13</f>
        <v>25.137499999999999</v>
      </c>
      <c r="K31" s="93">
        <f>[25]Maio!$B$14</f>
        <v>25.370833333333334</v>
      </c>
      <c r="L31" s="93">
        <f>[25]Maio!$B$15</f>
        <v>24.220833333333335</v>
      </c>
      <c r="M31" s="93">
        <f>[25]Maio!$B$16</f>
        <v>24.283333333333335</v>
      </c>
      <c r="N31" s="93">
        <f>[25]Maio!$B$17</f>
        <v>20.225000000000005</v>
      </c>
      <c r="O31" s="93">
        <f>[25]Maio!$B$18</f>
        <v>15.179166666666665</v>
      </c>
      <c r="P31" s="93">
        <f>[25]Maio!$B$19</f>
        <v>16.204166666666669</v>
      </c>
      <c r="Q31" s="93">
        <f>[25]Maio!$B$20</f>
        <v>19.570833333333329</v>
      </c>
      <c r="R31" s="93">
        <f>[25]Maio!$B$21</f>
        <v>21.491666666666671</v>
      </c>
      <c r="S31" s="93">
        <f>[25]Maio!$B$22</f>
        <v>19.275000000000002</v>
      </c>
      <c r="T31" s="93">
        <f>[25]Maio!$B$23</f>
        <v>15.375</v>
      </c>
      <c r="U31" s="93">
        <f>[25]Maio!$B$24</f>
        <v>16.233333333333331</v>
      </c>
      <c r="V31" s="93">
        <f>[25]Maio!$B$25</f>
        <v>21.104166666666668</v>
      </c>
      <c r="W31" s="93">
        <f>[25]Maio!$B$26</f>
        <v>23.812499999999996</v>
      </c>
      <c r="X31" s="93">
        <f>[25]Maio!$B$27</f>
        <v>24.341666666666669</v>
      </c>
      <c r="Y31" s="93">
        <f>[25]Maio!$B$28</f>
        <v>17.462499999999999</v>
      </c>
      <c r="Z31" s="93">
        <f>[25]Maio!$B$29</f>
        <v>11.604166666666664</v>
      </c>
      <c r="AA31" s="93">
        <f>[25]Maio!$B$30</f>
        <v>10.899999999999999</v>
      </c>
      <c r="AB31" s="93">
        <f>[25]Maio!$B$31</f>
        <v>11.358333333333333</v>
      </c>
      <c r="AC31" s="93">
        <f>[25]Maio!$B$32</f>
        <v>10.349999999999998</v>
      </c>
      <c r="AD31" s="93">
        <f>[25]Maio!$B$33</f>
        <v>10.837499999999999</v>
      </c>
      <c r="AE31" s="93">
        <f>[25]Maio!$B$34</f>
        <v>14.995833333333332</v>
      </c>
      <c r="AF31" s="93">
        <f>[25]Maio!$B$35</f>
        <v>16.529166666666665</v>
      </c>
      <c r="AG31" s="99">
        <f>AVERAGE(B31:AF31)</f>
        <v>19.920967741935481</v>
      </c>
      <c r="AH31" s="11"/>
    </row>
    <row r="32" spans="1:39" x14ac:dyDescent="0.2">
      <c r="A32" s="50" t="s">
        <v>11</v>
      </c>
      <c r="B32" s="93">
        <f>[26]Maio!$B$5</f>
        <v>26.741666666666664</v>
      </c>
      <c r="C32" s="93">
        <f>[26]Maio!$B$6</f>
        <v>26.470833333333331</v>
      </c>
      <c r="D32" s="93">
        <f>[26]Maio!$B$7</f>
        <v>26.125</v>
      </c>
      <c r="E32" s="93">
        <f>[26]Maio!$B$8</f>
        <v>26.179166666666671</v>
      </c>
      <c r="F32" s="93">
        <f>[26]Maio!$B$9</f>
        <v>25.691666666666674</v>
      </c>
      <c r="G32" s="93">
        <f>[26]Maio!$B$10</f>
        <v>24.541666666666671</v>
      </c>
      <c r="H32" s="93">
        <f>[26]Maio!$B$11</f>
        <v>24.058333333333334</v>
      </c>
      <c r="I32" s="93">
        <f>[26]Maio!$B$12</f>
        <v>24.45</v>
      </c>
      <c r="J32" s="93">
        <f>[26]Maio!$B$13</f>
        <v>24.774999999999995</v>
      </c>
      <c r="K32" s="93">
        <f>[26]Maio!$B$14</f>
        <v>25.745833333333334</v>
      </c>
      <c r="L32" s="93">
        <f>[26]Maio!$B$15</f>
        <v>24.462499999999995</v>
      </c>
      <c r="M32" s="93">
        <f>[26]Maio!$B$16</f>
        <v>24.191666666666666</v>
      </c>
      <c r="N32" s="93">
        <f>[26]Maio!$B$17</f>
        <v>22.412499999999998</v>
      </c>
      <c r="O32" s="93">
        <f>[26]Maio!$B$18</f>
        <v>17.920833333333331</v>
      </c>
      <c r="P32" s="93">
        <f>[26]Maio!$B$19</f>
        <v>17.320833333333336</v>
      </c>
      <c r="Q32" s="93">
        <f>[26]Maio!$B$20</f>
        <v>20.270833333333339</v>
      </c>
      <c r="R32" s="93">
        <f>[26]Maio!$B$21</f>
        <v>23.670833333333331</v>
      </c>
      <c r="S32" s="93">
        <f>[26]Maio!$B$22</f>
        <v>21.170833333333334</v>
      </c>
      <c r="T32" s="93">
        <f>[26]Maio!$B$23</f>
        <v>16.708333333333332</v>
      </c>
      <c r="U32" s="93">
        <f>[26]Maio!$B$24</f>
        <v>17.6875</v>
      </c>
      <c r="V32" s="93">
        <f>[26]Maio!$B$25</f>
        <v>21.054166666666667</v>
      </c>
      <c r="W32" s="93">
        <f>[26]Maio!$B$26</f>
        <v>23.083333333333329</v>
      </c>
      <c r="X32" s="93">
        <f>[26]Maio!$B$27</f>
        <v>24.608333333333334</v>
      </c>
      <c r="Y32" s="93">
        <f>[26]Maio!$B$28</f>
        <v>20.195833333333336</v>
      </c>
      <c r="Z32" s="93">
        <f>[26]Maio!$B$29</f>
        <v>13.333333333333336</v>
      </c>
      <c r="AA32" s="93">
        <f>[26]Maio!$B$30</f>
        <v>11.445833333333335</v>
      </c>
      <c r="AB32" s="93">
        <f>[26]Maio!$B$31</f>
        <v>12.716666666666667</v>
      </c>
      <c r="AC32" s="93">
        <f>[26]Maio!$B$32</f>
        <v>11.879166666666665</v>
      </c>
      <c r="AD32" s="93">
        <f>[26]Maio!$B$33</f>
        <v>11.629166666666665</v>
      </c>
      <c r="AE32" s="93">
        <f>[26]Maio!$B$34</f>
        <v>13.791666666666666</v>
      </c>
      <c r="AF32" s="93">
        <f>[26]Maio!$B$35</f>
        <v>16.020833333333336</v>
      </c>
      <c r="AG32" s="99">
        <f t="shared" si="1"/>
        <v>20.656586021505383</v>
      </c>
      <c r="AI32" s="11" t="s">
        <v>33</v>
      </c>
      <c r="AK32" t="s">
        <v>33</v>
      </c>
      <c r="AL32" t="s">
        <v>33</v>
      </c>
      <c r="AM32" s="85"/>
    </row>
    <row r="33" spans="1:38" s="5" customFormat="1" x14ac:dyDescent="0.2">
      <c r="A33" s="50" t="s">
        <v>12</v>
      </c>
      <c r="B33" s="93">
        <f>[27]Maio!$B$5</f>
        <v>29.045833333333334</v>
      </c>
      <c r="C33" s="93">
        <f>[27]Maio!$B$6</f>
        <v>28.220833333333331</v>
      </c>
      <c r="D33" s="93">
        <f>[27]Maio!$B$7</f>
        <v>27.925000000000001</v>
      </c>
      <c r="E33" s="93">
        <f>[27]Maio!$B$8</f>
        <v>27.754166666666666</v>
      </c>
      <c r="F33" s="93">
        <f>[27]Maio!$B$9</f>
        <v>27.337499999999995</v>
      </c>
      <c r="G33" s="93">
        <f>[27]Maio!$B$10</f>
        <v>27.262500000000003</v>
      </c>
      <c r="H33" s="93">
        <f>[27]Maio!$B$11</f>
        <v>26.341666666666672</v>
      </c>
      <c r="I33" s="93">
        <f>[27]Maio!$B$12</f>
        <v>26.345833333333335</v>
      </c>
      <c r="J33" s="93">
        <f>[27]Maio!$B$13</f>
        <v>27.045833333333334</v>
      </c>
      <c r="K33" s="93">
        <f>[27]Maio!$B$14</f>
        <v>26.608333333333334</v>
      </c>
      <c r="L33" s="93">
        <f>[27]Maio!$B$15</f>
        <v>26.062500000000004</v>
      </c>
      <c r="M33" s="93">
        <f>[27]Maio!$B$16</f>
        <v>25.883333333333329</v>
      </c>
      <c r="N33" s="93">
        <f>[27]Maio!$B$17</f>
        <v>22.8</v>
      </c>
      <c r="O33" s="93">
        <f>[27]Maio!$B$18</f>
        <v>18.508333333333333</v>
      </c>
      <c r="P33" s="93">
        <f>[27]Maio!$B$19</f>
        <v>18.441666666666666</v>
      </c>
      <c r="Q33" s="93">
        <f>[27]Maio!$B$20</f>
        <v>20.508333333333333</v>
      </c>
      <c r="R33" s="93">
        <f>[27]Maio!$B$21</f>
        <v>23.558333333333326</v>
      </c>
      <c r="S33" s="93">
        <f>[27]Maio!$B$22</f>
        <v>21.804166666666671</v>
      </c>
      <c r="T33" s="93">
        <f>[27]Maio!$B$23</f>
        <v>18.066666666666666</v>
      </c>
      <c r="U33" s="93">
        <f>[27]Maio!$B$24</f>
        <v>19.45</v>
      </c>
      <c r="V33" s="93">
        <f>[27]Maio!$B$25</f>
        <v>23.016666666666662</v>
      </c>
      <c r="W33" s="93">
        <f>[27]Maio!$B$26</f>
        <v>25.629166666666663</v>
      </c>
      <c r="X33" s="93">
        <f>[27]Maio!$B$27</f>
        <v>26.837499999999995</v>
      </c>
      <c r="Y33" s="93">
        <f>[27]Maio!$B$28</f>
        <v>22.208333333333329</v>
      </c>
      <c r="Z33" s="93">
        <f>[27]Maio!$B$29</f>
        <v>15.625</v>
      </c>
      <c r="AA33" s="93">
        <f>[27]Maio!$B$30</f>
        <v>13.520833333333336</v>
      </c>
      <c r="AB33" s="93">
        <f>[27]Maio!$B$31</f>
        <v>14.745833333333337</v>
      </c>
      <c r="AC33" s="93">
        <f>[27]Maio!$B$32</f>
        <v>14.962499999999999</v>
      </c>
      <c r="AD33" s="93">
        <f>[27]Maio!$B$33</f>
        <v>15.008333333333335</v>
      </c>
      <c r="AE33" s="93">
        <f>[27]Maio!$B$34</f>
        <v>17.316666666666666</v>
      </c>
      <c r="AF33" s="93">
        <f>[27]Maio!$B$35</f>
        <v>19.987499999999997</v>
      </c>
      <c r="AG33" s="99">
        <f t="shared" si="1"/>
        <v>22.510618279569897</v>
      </c>
      <c r="AJ33" s="5" t="s">
        <v>33</v>
      </c>
      <c r="AK33" s="5" t="s">
        <v>33</v>
      </c>
    </row>
    <row r="34" spans="1:38" x14ac:dyDescent="0.2">
      <c r="A34" s="50" t="s">
        <v>235</v>
      </c>
      <c r="B34" s="93">
        <f>[28]Maio!$B$5</f>
        <v>29.662499999999998</v>
      </c>
      <c r="C34" s="93">
        <f>[28]Maio!$B$6</f>
        <v>28.770833333333332</v>
      </c>
      <c r="D34" s="93">
        <f>[28]Maio!$B$7</f>
        <v>27.524999999999995</v>
      </c>
      <c r="E34" s="93">
        <f>[28]Maio!$B$8</f>
        <v>27.95</v>
      </c>
      <c r="F34" s="93">
        <f>[28]Maio!$B$9</f>
        <v>27.787499999999994</v>
      </c>
      <c r="G34" s="93">
        <f>[28]Maio!$B$10</f>
        <v>27.404166666666669</v>
      </c>
      <c r="H34" s="93">
        <f>[28]Maio!$B$11</f>
        <v>27.020833333333329</v>
      </c>
      <c r="I34" s="93">
        <f>[28]Maio!$B$12</f>
        <v>27.574999999999992</v>
      </c>
      <c r="J34" s="93">
        <f>[28]Maio!$B$13</f>
        <v>27.883333333333336</v>
      </c>
      <c r="K34" s="93">
        <f>[28]Maio!$B$14</f>
        <v>25.804166666666674</v>
      </c>
      <c r="L34" s="93">
        <f>[28]Maio!$B$15</f>
        <v>26.654166666666665</v>
      </c>
      <c r="M34" s="93">
        <f>[28]Maio!$B$16</f>
        <v>26.737500000000001</v>
      </c>
      <c r="N34" s="93">
        <f>[28]Maio!$B$17</f>
        <v>21.729166666666671</v>
      </c>
      <c r="O34" s="93">
        <f>[28]Maio!$B$18</f>
        <v>17.616666666666664</v>
      </c>
      <c r="P34" s="93">
        <f>[28]Maio!$B$19</f>
        <v>18.425000000000001</v>
      </c>
      <c r="Q34" s="93">
        <f>[28]Maio!$B$20</f>
        <v>20.362500000000001</v>
      </c>
      <c r="R34" s="93">
        <f>[28]Maio!$B$21</f>
        <v>24.599999999999998</v>
      </c>
      <c r="S34" s="93">
        <f>[28]Maio!$B$22</f>
        <v>20.900000000000002</v>
      </c>
      <c r="T34" s="93">
        <f>[28]Maio!$B$23</f>
        <v>18.137499999999999</v>
      </c>
      <c r="U34" s="93">
        <f>[28]Maio!$B$24</f>
        <v>20.487500000000001</v>
      </c>
      <c r="V34" s="93">
        <f>[28]Maio!$B$25</f>
        <v>22.754166666666666</v>
      </c>
      <c r="W34" s="93">
        <f>[28]Maio!$B$26</f>
        <v>26.529166666666665</v>
      </c>
      <c r="X34" s="93">
        <f>[28]Maio!$B$27</f>
        <v>28.583333333333329</v>
      </c>
      <c r="Y34" s="93">
        <f>[28]Maio!$B$28</f>
        <v>21.533333333333331</v>
      </c>
      <c r="Z34" s="93">
        <f>[28]Maio!$B$29</f>
        <v>16.866666666666667</v>
      </c>
      <c r="AA34" s="93">
        <f>[28]Maio!$B$30</f>
        <v>15.316666666666665</v>
      </c>
      <c r="AB34" s="93">
        <f>[28]Maio!$B$31</f>
        <v>15.975000000000001</v>
      </c>
      <c r="AC34" s="93">
        <f>[28]Maio!$B$32</f>
        <v>17.014285714285716</v>
      </c>
      <c r="AD34" s="93">
        <f>[28]Maio!$B$33</f>
        <v>16.058333333333337</v>
      </c>
      <c r="AE34" s="93">
        <f>[28]Maio!$B$34</f>
        <v>17.933333333333337</v>
      </c>
      <c r="AF34" s="93">
        <f>[28]Maio!$B$35</f>
        <v>20.350000000000001</v>
      </c>
      <c r="AG34" s="99">
        <f t="shared" si="1"/>
        <v>22.966052227342555</v>
      </c>
      <c r="AJ34" t="s">
        <v>33</v>
      </c>
      <c r="AL34" t="s">
        <v>33</v>
      </c>
    </row>
    <row r="35" spans="1:38" ht="12" customHeight="1" x14ac:dyDescent="0.2">
      <c r="A35" s="50" t="s">
        <v>234</v>
      </c>
      <c r="B35" s="93">
        <f>[29]Maio!$B$5</f>
        <v>27.824999999999999</v>
      </c>
      <c r="C35" s="93">
        <f>[29]Maio!$B$6</f>
        <v>27.791666666666668</v>
      </c>
      <c r="D35" s="93">
        <f>[29]Maio!$B$7</f>
        <v>27.162499999999998</v>
      </c>
      <c r="E35" s="93">
        <f>[29]Maio!$B$8</f>
        <v>26.95</v>
      </c>
      <c r="F35" s="93">
        <f>[29]Maio!$B$9</f>
        <v>27.345833333333331</v>
      </c>
      <c r="G35" s="93">
        <f>[29]Maio!$B$10</f>
        <v>26.129166666666663</v>
      </c>
      <c r="H35" s="93">
        <f>[29]Maio!$B$11</f>
        <v>26.037499999999994</v>
      </c>
      <c r="I35" s="93">
        <f>[29]Maio!$B$12</f>
        <v>26.150000000000002</v>
      </c>
      <c r="J35" s="93">
        <f>[29]Maio!$B$13</f>
        <v>26.55</v>
      </c>
      <c r="K35" s="93">
        <f>[29]Maio!$B$14</f>
        <v>26.487499999999997</v>
      </c>
      <c r="L35" s="93">
        <f>[29]Maio!$B$15</f>
        <v>26.320833333333336</v>
      </c>
      <c r="M35" s="93">
        <f>[29]Maio!$B$16</f>
        <v>25.787499999999998</v>
      </c>
      <c r="N35" s="93">
        <f>[29]Maio!$B$17</f>
        <v>25.354166666666661</v>
      </c>
      <c r="O35" s="93">
        <f>[29]Maio!$B$18</f>
        <v>19.287499999999998</v>
      </c>
      <c r="P35" s="93">
        <f>[29]Maio!$B$19</f>
        <v>18.254166666666666</v>
      </c>
      <c r="Q35" s="93">
        <f>[29]Maio!$B$20</f>
        <v>21.775000000000002</v>
      </c>
      <c r="R35" s="93">
        <f>[29]Maio!$B$21</f>
        <v>25.591666666666665</v>
      </c>
      <c r="S35" s="93">
        <f>[29]Maio!$B$22</f>
        <v>23.233333333333334</v>
      </c>
      <c r="T35" s="93">
        <f>[29]Maio!$B$23</f>
        <v>17.087500000000002</v>
      </c>
      <c r="U35" s="93">
        <f>[29]Maio!$B$24</f>
        <v>18.808333333333337</v>
      </c>
      <c r="V35" s="93">
        <f>[29]Maio!$B$25</f>
        <v>22.854166666666668</v>
      </c>
      <c r="W35" s="93">
        <f>[29]Maio!$B$26</f>
        <v>26.2</v>
      </c>
      <c r="X35" s="93">
        <f>[29]Maio!$B$27</f>
        <v>26.837500000000002</v>
      </c>
      <c r="Y35" s="93">
        <f>[29]Maio!$B$28</f>
        <v>20.524999999999999</v>
      </c>
      <c r="Z35" s="93">
        <f>[29]Maio!$B$29</f>
        <v>14.416666666666664</v>
      </c>
      <c r="AA35" s="93">
        <f>[29]Maio!$B$30</f>
        <v>12.020833333333336</v>
      </c>
      <c r="AB35" s="93">
        <f>[29]Maio!$B$31</f>
        <v>13.120833333333332</v>
      </c>
      <c r="AC35" s="93">
        <f>[29]Maio!$B$32</f>
        <v>11.766666666666666</v>
      </c>
      <c r="AD35" s="93">
        <f>[29]Maio!$B$33</f>
        <v>11.3125</v>
      </c>
      <c r="AE35" s="93">
        <f>[29]Maio!$B$34</f>
        <v>15.279166666666663</v>
      </c>
      <c r="AF35" s="93">
        <f>[29]Maio!$B$35</f>
        <v>17.929166666666667</v>
      </c>
      <c r="AG35" s="99">
        <f t="shared" si="1"/>
        <v>22.006182795698923</v>
      </c>
      <c r="AJ35" s="11" t="s">
        <v>33</v>
      </c>
      <c r="AK35" t="s">
        <v>33</v>
      </c>
    </row>
    <row r="36" spans="1:38" x14ac:dyDescent="0.2">
      <c r="A36" s="50" t="s">
        <v>126</v>
      </c>
      <c r="B36" s="93">
        <f>[30]Maio!$B$5</f>
        <v>29.020833333333329</v>
      </c>
      <c r="C36" s="93">
        <f>[30]Maio!$B$6</f>
        <v>28.425000000000001</v>
      </c>
      <c r="D36" s="93">
        <f>[30]Maio!$B$7</f>
        <v>28.087499999999995</v>
      </c>
      <c r="E36" s="93">
        <f>[30]Maio!$B$8</f>
        <v>27.854166666666661</v>
      </c>
      <c r="F36" s="93">
        <f>[30]Maio!$B$9</f>
        <v>28.129166666666674</v>
      </c>
      <c r="G36" s="93">
        <f>[30]Maio!$B$10</f>
        <v>27.404166666666665</v>
      </c>
      <c r="H36" s="93">
        <f>[30]Maio!$B$11</f>
        <v>27.875</v>
      </c>
      <c r="I36" s="93">
        <f>[30]Maio!$B$12</f>
        <v>28.141666666666669</v>
      </c>
      <c r="J36" s="93">
        <f>[30]Maio!$B$13</f>
        <v>27.875</v>
      </c>
      <c r="K36" s="93">
        <f>[30]Maio!$B$14</f>
        <v>27.454166666666666</v>
      </c>
      <c r="L36" s="93">
        <f>[30]Maio!$B$15</f>
        <v>27.108333333333334</v>
      </c>
      <c r="M36" s="93">
        <f>[30]Maio!$B$16</f>
        <v>26.862499999999997</v>
      </c>
      <c r="N36" s="93">
        <f>[30]Maio!$B$17</f>
        <v>24.954166666666666</v>
      </c>
      <c r="O36" s="93">
        <f>[30]Maio!$B$18</f>
        <v>19.462499999999999</v>
      </c>
      <c r="P36" s="93">
        <f>[30]Maio!$B$19</f>
        <v>18.895833333333332</v>
      </c>
      <c r="Q36" s="93">
        <f>[30]Maio!$B$20</f>
        <v>22.729166666666668</v>
      </c>
      <c r="R36" s="93">
        <f>[30]Maio!$B$21</f>
        <v>27.55416666666666</v>
      </c>
      <c r="S36" s="93">
        <f>[30]Maio!$B$22</f>
        <v>24.308333333333326</v>
      </c>
      <c r="T36" s="93">
        <f>[30]Maio!$B$23</f>
        <v>17.05</v>
      </c>
      <c r="U36" s="93">
        <f>[30]Maio!$B$24</f>
        <v>17.470833333333331</v>
      </c>
      <c r="V36" s="93">
        <f>[30]Maio!$B$25</f>
        <v>23.987500000000001</v>
      </c>
      <c r="W36" s="93">
        <f>[30]Maio!$B$26</f>
        <v>26.020833333333332</v>
      </c>
      <c r="X36" s="93">
        <f>[30]Maio!$B$27</f>
        <v>27.61666666666666</v>
      </c>
      <c r="Y36" s="93">
        <f>[30]Maio!$B$28</f>
        <v>20.495833333333337</v>
      </c>
      <c r="Z36" s="93">
        <f>[30]Maio!$B$29</f>
        <v>14.6625</v>
      </c>
      <c r="AA36" s="93">
        <f>[30]Maio!$B$30</f>
        <v>12.308333333333332</v>
      </c>
      <c r="AB36" s="93">
        <f>[30]Maio!$B$31</f>
        <v>13.487499999999999</v>
      </c>
      <c r="AC36" s="93">
        <f>[30]Maio!$B$32</f>
        <v>11.966666666666667</v>
      </c>
      <c r="AD36" s="93">
        <f>[30]Maio!$B$33</f>
        <v>11.087499999999999</v>
      </c>
      <c r="AE36" s="93">
        <f>[30]Maio!$B$34</f>
        <v>15.991666666666665</v>
      </c>
      <c r="AF36" s="93">
        <f>[30]Maio!$B$35</f>
        <v>17.987500000000001</v>
      </c>
      <c r="AG36" s="99">
        <f t="shared" si="1"/>
        <v>22.654032258064511</v>
      </c>
      <c r="AK36" t="s">
        <v>33</v>
      </c>
    </row>
    <row r="37" spans="1:38" x14ac:dyDescent="0.2">
      <c r="A37" s="50" t="s">
        <v>13</v>
      </c>
      <c r="B37" s="93">
        <f>[31]Maio!$B$5</f>
        <v>27.734782608695657</v>
      </c>
      <c r="C37" s="93">
        <f>[31]Maio!$B$6</f>
        <v>27.133333333333329</v>
      </c>
      <c r="D37" s="93">
        <f>[31]Maio!$B$7</f>
        <v>27.712499999999995</v>
      </c>
      <c r="E37" s="93">
        <f>[31]Maio!$B$8</f>
        <v>26.304166666666664</v>
      </c>
      <c r="F37" s="93">
        <f>[31]Maio!$B$9</f>
        <v>26.295652173913041</v>
      </c>
      <c r="G37" s="93">
        <f>[31]Maio!$B$10</f>
        <v>25.521739130434781</v>
      </c>
      <c r="H37" s="93">
        <f>[31]Maio!$B$11</f>
        <v>26.566666666666666</v>
      </c>
      <c r="I37" s="93">
        <f>[31]Maio!$B$12</f>
        <v>26.987500000000001</v>
      </c>
      <c r="J37" s="93">
        <f>[31]Maio!$B$13</f>
        <v>26.391666666666669</v>
      </c>
      <c r="K37" s="93">
        <f>[31]Maio!$B$14</f>
        <v>25.295833333333334</v>
      </c>
      <c r="L37" s="93">
        <f>[31]Maio!$B$15</f>
        <v>24.287499999999998</v>
      </c>
      <c r="M37" s="93">
        <f>[31]Maio!$B$16</f>
        <v>24.739130434782613</v>
      </c>
      <c r="N37" s="93">
        <f>[31]Maio!$B$17</f>
        <v>24.474999999999998</v>
      </c>
      <c r="O37" s="93">
        <f>[31]Maio!$B$18</f>
        <v>22.116666666666674</v>
      </c>
      <c r="P37" s="93">
        <f>[31]Maio!$B$19</f>
        <v>22.395833333333329</v>
      </c>
      <c r="Q37" s="93">
        <f>[31]Maio!$B$20</f>
        <v>24.591666666666669</v>
      </c>
      <c r="R37" s="93">
        <f>[31]Maio!$B$21</f>
        <v>26.675000000000001</v>
      </c>
      <c r="S37" s="93">
        <f>[31]Maio!$B$22</f>
        <v>25.445833333333329</v>
      </c>
      <c r="T37" s="93">
        <f>[31]Maio!$B$23</f>
        <v>24.156521739130429</v>
      </c>
      <c r="U37" s="93">
        <f>[31]Maio!$B$24</f>
        <v>21.691666666666666</v>
      </c>
      <c r="V37" s="93">
        <f>[31]Maio!$B$25</f>
        <v>23.904166666666665</v>
      </c>
      <c r="W37" s="93">
        <f>[31]Maio!$B$26</f>
        <v>25.045833333333338</v>
      </c>
      <c r="X37" s="93">
        <f>[31]Maio!$B$27</f>
        <v>25.529166666666669</v>
      </c>
      <c r="Y37" s="93">
        <f>[31]Maio!$B$28</f>
        <v>23.425000000000001</v>
      </c>
      <c r="Z37" s="93">
        <f>[31]Maio!$B$29</f>
        <v>19.929166666666667</v>
      </c>
      <c r="AA37" s="93">
        <f>[31]Maio!$B$30</f>
        <v>18.787499999999998</v>
      </c>
      <c r="AB37" s="93">
        <f>[31]Maio!$B$31</f>
        <v>20.612500000000001</v>
      </c>
      <c r="AC37" s="93">
        <f>[31]Maio!$B$32</f>
        <v>17.274999999999999</v>
      </c>
      <c r="AD37" s="93">
        <f>[31]Maio!$B$33</f>
        <v>16.633333333333333</v>
      </c>
      <c r="AE37" s="93">
        <f>[31]Maio!$B$34</f>
        <v>17.591666666666669</v>
      </c>
      <c r="AF37" s="93">
        <f>[31]Maio!$B$35</f>
        <v>18.43333333333333</v>
      </c>
      <c r="AG37" s="99">
        <f t="shared" si="1"/>
        <v>23.667268583450213</v>
      </c>
      <c r="AJ37" t="s">
        <v>33</v>
      </c>
      <c r="AK37" t="s">
        <v>33</v>
      </c>
    </row>
    <row r="38" spans="1:38" x14ac:dyDescent="0.2">
      <c r="A38" s="50" t="s">
        <v>155</v>
      </c>
      <c r="B38" s="93">
        <f>[32]Maio!$B$5</f>
        <v>27.412499999999998</v>
      </c>
      <c r="C38" s="93">
        <f>[32]Maio!$B$6</f>
        <v>26.608333333333334</v>
      </c>
      <c r="D38" s="93">
        <f>[32]Maio!$B$7</f>
        <v>26.916666666666668</v>
      </c>
      <c r="E38" s="93">
        <f>[32]Maio!$B$8</f>
        <v>26.637500000000003</v>
      </c>
      <c r="F38" s="93">
        <f>[32]Maio!$B$9</f>
        <v>27.345833333333335</v>
      </c>
      <c r="G38" s="93">
        <f>[32]Maio!$B$10</f>
        <v>25.479166666666668</v>
      </c>
      <c r="H38" s="93">
        <f>[32]Maio!$B$11</f>
        <v>25.366666666666664</v>
      </c>
      <c r="I38" s="93">
        <f>[32]Maio!$B$12</f>
        <v>25.912500000000005</v>
      </c>
      <c r="J38" s="93">
        <f>[32]Maio!$B$13</f>
        <v>26.604166666666668</v>
      </c>
      <c r="K38" s="93">
        <f>[32]Maio!$B$14</f>
        <v>25.754166666666663</v>
      </c>
      <c r="L38" s="93">
        <f>[32]Maio!$B$15</f>
        <v>25.208333333333339</v>
      </c>
      <c r="M38" s="93">
        <f>[32]Maio!$B$16</f>
        <v>24.3</v>
      </c>
      <c r="N38" s="93">
        <f>[32]Maio!$B$17</f>
        <v>24.545833333333334</v>
      </c>
      <c r="O38" s="93">
        <f>[32]Maio!$B$18</f>
        <v>21.062500000000004</v>
      </c>
      <c r="P38" s="93">
        <f>[32]Maio!$B$19</f>
        <v>21.345833333333331</v>
      </c>
      <c r="Q38" s="93">
        <f>[32]Maio!$B$20</f>
        <v>22.524999999999995</v>
      </c>
      <c r="R38" s="93">
        <f>[32]Maio!$B$21</f>
        <v>25.074999999999992</v>
      </c>
      <c r="S38" s="93">
        <f>[32]Maio!$B$22</f>
        <v>26.270833333333329</v>
      </c>
      <c r="T38" s="93">
        <f>[32]Maio!$B$23</f>
        <v>21.929166666666664</v>
      </c>
      <c r="U38" s="93">
        <f>[32]Maio!$B$24</f>
        <v>21.716666666666665</v>
      </c>
      <c r="V38" s="93">
        <f>[32]Maio!$B$25</f>
        <v>23.766666666666669</v>
      </c>
      <c r="W38" s="93">
        <f>[32]Maio!$B$26</f>
        <v>25.908333333333335</v>
      </c>
      <c r="X38" s="93">
        <f>[32]Maio!$B$27</f>
        <v>25.495833333333337</v>
      </c>
      <c r="Y38" s="93">
        <f>[32]Maio!$B$28</f>
        <v>22.358333333333334</v>
      </c>
      <c r="Z38" s="93">
        <f>[32]Maio!$B$29</f>
        <v>19.666666666666668</v>
      </c>
      <c r="AA38" s="93">
        <f>[32]Maio!$B$30</f>
        <v>18.279166666666665</v>
      </c>
      <c r="AB38" s="93">
        <f>[32]Maio!$B$31</f>
        <v>18.650000000000002</v>
      </c>
      <c r="AC38" s="93">
        <f>[32]Maio!$B$32</f>
        <v>17.825000000000006</v>
      </c>
      <c r="AD38" s="93">
        <f>[32]Maio!$B$33</f>
        <v>18.095833333333331</v>
      </c>
      <c r="AE38" s="93">
        <f>[32]Maio!$B$34</f>
        <v>19.658333333333331</v>
      </c>
      <c r="AF38" s="93">
        <f>[32]Maio!$B$35</f>
        <v>20.716666666666665</v>
      </c>
      <c r="AG38" s="99">
        <f>AVERAGE(B38:AF38)</f>
        <v>23.49798387096774</v>
      </c>
      <c r="AH38" s="104" t="s">
        <v>203</v>
      </c>
      <c r="AI38" s="74" t="s">
        <v>33</v>
      </c>
      <c r="AJ38" s="74" t="s">
        <v>33</v>
      </c>
    </row>
    <row r="39" spans="1:38" x14ac:dyDescent="0.2">
      <c r="A39" s="50" t="s">
        <v>14</v>
      </c>
      <c r="B39" s="93">
        <f>[33]Maio!$B$5</f>
        <v>26.862500000000001</v>
      </c>
      <c r="C39" s="93">
        <f>[33]Maio!$B$6</f>
        <v>27.008333333333329</v>
      </c>
      <c r="D39" s="93">
        <f>[33]Maio!$B$7</f>
        <v>26.158333333333331</v>
      </c>
      <c r="E39" s="93">
        <f>[33]Maio!$B$8</f>
        <v>26.058333333333334</v>
      </c>
      <c r="F39" s="93">
        <f>[33]Maio!$B$9</f>
        <v>25.925000000000001</v>
      </c>
      <c r="G39" s="93">
        <f>[33]Maio!$B$10</f>
        <v>24.108333333333334</v>
      </c>
      <c r="H39" s="93">
        <f>[33]Maio!$B$11</f>
        <v>25.037499999999998</v>
      </c>
      <c r="I39" s="93">
        <f>[33]Maio!$B$12</f>
        <v>26.187499999999996</v>
      </c>
      <c r="J39" s="93">
        <f>[33]Maio!$B$13</f>
        <v>24.720833333333331</v>
      </c>
      <c r="K39" s="93">
        <f>[33]Maio!$B$14</f>
        <v>25.054166666666664</v>
      </c>
      <c r="L39" s="93">
        <f>[33]Maio!$B$15</f>
        <v>26.741666666666664</v>
      </c>
      <c r="M39" s="93">
        <f>[33]Maio!$B$16</f>
        <v>26.012500000000003</v>
      </c>
      <c r="N39" s="93">
        <f>[33]Maio!$B$17</f>
        <v>18.095833333333331</v>
      </c>
      <c r="O39" s="93">
        <f>[33]Maio!$B$18</f>
        <v>12.666666666666664</v>
      </c>
      <c r="P39" s="93">
        <f>[33]Maio!$B$19</f>
        <v>14.145833333333336</v>
      </c>
      <c r="Q39" s="93">
        <f>[33]Maio!$B$20</f>
        <v>19.233333333333338</v>
      </c>
      <c r="R39" s="93">
        <f>[33]Maio!$B$21</f>
        <v>22.087500000000002</v>
      </c>
      <c r="S39" s="93">
        <f>[33]Maio!$B$22</f>
        <v>16.404166666666669</v>
      </c>
      <c r="T39" s="93">
        <f>[33]Maio!$B$23</f>
        <v>13.095833333333333</v>
      </c>
      <c r="U39" s="93">
        <f>[33]Maio!$B$24</f>
        <v>15.899999999999999</v>
      </c>
      <c r="V39" s="93">
        <f>[33]Maio!$B$25</f>
        <v>20.237500000000001</v>
      </c>
      <c r="W39" s="93">
        <f>[33]Maio!$B$26</f>
        <v>24.283333333333331</v>
      </c>
      <c r="X39" s="93">
        <f>[33]Maio!$B$27</f>
        <v>24.262500000000003</v>
      </c>
      <c r="Y39" s="93">
        <f>[33]Maio!$B$28</f>
        <v>15.316666666666665</v>
      </c>
      <c r="Z39" s="93">
        <f>[33]Maio!$B$29</f>
        <v>9.4291666666666654</v>
      </c>
      <c r="AA39" s="93">
        <f>[33]Maio!$B$30</f>
        <v>8.6625000000000014</v>
      </c>
      <c r="AB39" s="93">
        <f>[33]Maio!$B$31</f>
        <v>9.1624999999999996</v>
      </c>
      <c r="AC39" s="93">
        <f>[33]Maio!$B$32</f>
        <v>9.5291666666666668</v>
      </c>
      <c r="AD39" s="93">
        <f>[33]Maio!$B$33</f>
        <v>11.608333333333334</v>
      </c>
      <c r="AE39" s="93">
        <f>[33]Maio!$B$34</f>
        <v>14.72916666666667</v>
      </c>
      <c r="AF39" s="93">
        <f>[33]Maio!$B$35</f>
        <v>16.504166666666666</v>
      </c>
      <c r="AG39" s="99">
        <f t="shared" si="1"/>
        <v>19.523521505376348</v>
      </c>
      <c r="AH39" s="11" t="s">
        <v>33</v>
      </c>
      <c r="AI39" s="11" t="s">
        <v>33</v>
      </c>
      <c r="AJ39" t="s">
        <v>33</v>
      </c>
      <c r="AK39" t="s">
        <v>33</v>
      </c>
    </row>
    <row r="40" spans="1:38" x14ac:dyDescent="0.2">
      <c r="A40" s="50" t="s">
        <v>15</v>
      </c>
      <c r="B40" s="93">
        <f>[34]Maio!$B$5</f>
        <v>31.183333333333326</v>
      </c>
      <c r="C40" s="93">
        <f>[34]Maio!$B$6</f>
        <v>30.55</v>
      </c>
      <c r="D40" s="93">
        <f>[34]Maio!$B$7</f>
        <v>24.458333333333332</v>
      </c>
      <c r="E40" s="93">
        <f>[34]Maio!$B$8</f>
        <v>24.120833333333337</v>
      </c>
      <c r="F40" s="93">
        <f>[34]Maio!$B$9</f>
        <v>28.320833333333336</v>
      </c>
      <c r="G40" s="93">
        <f>[34]Maio!$B$10</f>
        <v>29.80434782608695</v>
      </c>
      <c r="H40" s="93">
        <f>[34]Maio!$B$11</f>
        <v>29.512499999999999</v>
      </c>
      <c r="I40" s="93">
        <f>[34]Maio!$B$12</f>
        <v>29.95</v>
      </c>
      <c r="J40" s="93">
        <f>[34]Maio!$B$13</f>
        <v>23.708333333333339</v>
      </c>
      <c r="K40" s="93">
        <f>[34]Maio!$B$14</f>
        <v>23.337500000000006</v>
      </c>
      <c r="L40" s="93">
        <f>[34]Maio!$B$15</f>
        <v>28.020833333333329</v>
      </c>
      <c r="M40" s="93">
        <f>[34]Maio!$B$16</f>
        <v>23.424999999999997</v>
      </c>
      <c r="N40" s="93">
        <f>[34]Maio!$B$17</f>
        <v>17.204166666666669</v>
      </c>
      <c r="O40" s="93">
        <f>[34]Maio!$B$18</f>
        <v>14.149999999999999</v>
      </c>
      <c r="P40" s="93">
        <f>[34]Maio!$B$19</f>
        <v>14.741666666666667</v>
      </c>
      <c r="Q40" s="93">
        <f>[34]Maio!$B$20</f>
        <v>19.2</v>
      </c>
      <c r="R40" s="93">
        <f>[34]Maio!$B$21</f>
        <v>20.391666666666669</v>
      </c>
      <c r="S40" s="93">
        <f>[34]Maio!$B$22</f>
        <v>16.495833333333334</v>
      </c>
      <c r="T40" s="93">
        <f>[34]Maio!$B$23</f>
        <v>16.737500000000004</v>
      </c>
      <c r="U40" s="93">
        <f>[34]Maio!$B$24</f>
        <v>17.758333333333329</v>
      </c>
      <c r="V40" s="93">
        <f>[34]Maio!$B$25</f>
        <v>23.833333333333332</v>
      </c>
      <c r="W40" s="93">
        <f>[34]Maio!$B$26</f>
        <v>27.791666666666668</v>
      </c>
      <c r="X40" s="93">
        <f>[34]Maio!$B$27</f>
        <v>27.791666666666668</v>
      </c>
      <c r="Y40" s="93">
        <f>[34]Maio!$B$28</f>
        <v>27.650000000000002</v>
      </c>
      <c r="Z40" s="93">
        <f>[34]Maio!$B$29</f>
        <v>18.720833333333335</v>
      </c>
      <c r="AA40" s="93">
        <f>[34]Maio!$B$30</f>
        <v>13.941666666666668</v>
      </c>
      <c r="AB40" s="93">
        <f>[34]Maio!$B$31</f>
        <v>13.045833333333333</v>
      </c>
      <c r="AC40" s="93">
        <f>[34]Maio!$B$32</f>
        <v>11.862499999999999</v>
      </c>
      <c r="AD40" s="93">
        <f>[34]Maio!$B$33</f>
        <v>13.424999999999999</v>
      </c>
      <c r="AE40" s="93">
        <f>[34]Maio!$B$34</f>
        <v>16.854166666666664</v>
      </c>
      <c r="AF40" s="93">
        <f>[34]Maio!$B$35</f>
        <v>20.783333333333335</v>
      </c>
      <c r="AG40" s="99">
        <f t="shared" si="1"/>
        <v>21.895839177185593</v>
      </c>
      <c r="AI40" s="11" t="s">
        <v>33</v>
      </c>
      <c r="AK40" t="s">
        <v>33</v>
      </c>
    </row>
    <row r="41" spans="1:38" x14ac:dyDescent="0.2">
      <c r="A41" s="50" t="s">
        <v>156</v>
      </c>
      <c r="B41" s="93">
        <f>[35]Maio!$B$5</f>
        <v>27.462499999999995</v>
      </c>
      <c r="C41" s="93">
        <f>[35]Maio!$B$6</f>
        <v>27.495833333333334</v>
      </c>
      <c r="D41" s="93">
        <f>[35]Maio!$B$7</f>
        <v>26.833333333333332</v>
      </c>
      <c r="E41" s="93">
        <f>[35]Maio!$B$8</f>
        <v>27.091666666666665</v>
      </c>
      <c r="F41" s="93">
        <f>[35]Maio!$B$9</f>
        <v>26.537500000000009</v>
      </c>
      <c r="G41" s="93">
        <f>[35]Maio!$B$10</f>
        <v>25.854166666666668</v>
      </c>
      <c r="H41" s="93">
        <f>[35]Maio!$B$11</f>
        <v>25.966666666666669</v>
      </c>
      <c r="I41" s="93">
        <f>[35]Maio!$B$12</f>
        <v>26.700000000000003</v>
      </c>
      <c r="J41" s="93">
        <f>[35]Maio!$B$13</f>
        <v>26.566666666666666</v>
      </c>
      <c r="K41" s="93">
        <f>[35]Maio!$B$14</f>
        <v>25.845833333333331</v>
      </c>
      <c r="L41" s="93">
        <f>[35]Maio!$B$15</f>
        <v>25.416666666666668</v>
      </c>
      <c r="M41" s="93">
        <f>[35]Maio!$B$16</f>
        <v>25.629166666666666</v>
      </c>
      <c r="N41" s="93">
        <f>[35]Maio!$B$17</f>
        <v>25.683333333333334</v>
      </c>
      <c r="O41" s="93">
        <f>[35]Maio!$B$18</f>
        <v>21.408333333333328</v>
      </c>
      <c r="P41" s="93">
        <f>[35]Maio!$B$19</f>
        <v>19.574999999999999</v>
      </c>
      <c r="Q41" s="93">
        <f>[35]Maio!$B$20</f>
        <v>23.129166666666663</v>
      </c>
      <c r="R41" s="93">
        <f>[35]Maio!$B$21</f>
        <v>25.55</v>
      </c>
      <c r="S41" s="93">
        <f>[35]Maio!$B$22</f>
        <v>25.608333333333334</v>
      </c>
      <c r="T41" s="93">
        <f>[35]Maio!$B$23</f>
        <v>20.445833333333336</v>
      </c>
      <c r="U41" s="93">
        <f>[35]Maio!$B$24</f>
        <v>19.854166666666664</v>
      </c>
      <c r="V41" s="93">
        <f>[35]Maio!$B$25</f>
        <v>23.345833333333331</v>
      </c>
      <c r="W41" s="93">
        <f>[35]Maio!$B$26</f>
        <v>25.666666666666661</v>
      </c>
      <c r="X41" s="93">
        <f>[35]Maio!$B$27</f>
        <v>26.4375</v>
      </c>
      <c r="Y41" s="93">
        <f>[35]Maio!$B$28</f>
        <v>21.279166666666661</v>
      </c>
      <c r="Z41" s="93">
        <f>[35]Maio!$B$29</f>
        <v>15.633333333333331</v>
      </c>
      <c r="AA41" s="93">
        <f>[35]Maio!$B$30</f>
        <v>14.404166666666667</v>
      </c>
      <c r="AB41" s="93">
        <f>[35]Maio!$B$31</f>
        <v>15.483333333333333</v>
      </c>
      <c r="AC41" s="93">
        <f>[35]Maio!$B$32</f>
        <v>13.2125</v>
      </c>
      <c r="AD41" s="93">
        <f>[35]Maio!$B$33</f>
        <v>13.541666666666666</v>
      </c>
      <c r="AE41" s="93">
        <f>[35]Maio!$B$34</f>
        <v>15.81666666666667</v>
      </c>
      <c r="AF41" s="93">
        <f>[35]Maio!$B$35</f>
        <v>17.979166666666664</v>
      </c>
      <c r="AG41" s="99">
        <f t="shared" si="1"/>
        <v>22.627553763440861</v>
      </c>
      <c r="AI41" s="11" t="s">
        <v>33</v>
      </c>
      <c r="AK41" t="s">
        <v>33</v>
      </c>
    </row>
    <row r="42" spans="1:38" x14ac:dyDescent="0.2">
      <c r="A42" s="50" t="s">
        <v>16</v>
      </c>
      <c r="B42" s="93">
        <f>[36]Maio!$B$5</f>
        <v>27.170833333333338</v>
      </c>
      <c r="C42" s="93">
        <f>[36]Maio!$B$6</f>
        <v>26.991666666666671</v>
      </c>
      <c r="D42" s="93">
        <f>[36]Maio!$B$7</f>
        <v>26.124999999999996</v>
      </c>
      <c r="E42" s="93">
        <f>[36]Maio!$B$8</f>
        <v>25.920833333333334</v>
      </c>
      <c r="F42" s="93">
        <f>[36]Maio!$B$9</f>
        <v>26.474999999999998</v>
      </c>
      <c r="G42" s="93">
        <f>[36]Maio!$B$10</f>
        <v>26.091666666666672</v>
      </c>
      <c r="H42" s="93">
        <f>[36]Maio!$B$11</f>
        <v>25.370833333333334</v>
      </c>
      <c r="I42" s="93">
        <f>[36]Maio!$B$12</f>
        <v>25.120833333333334</v>
      </c>
      <c r="J42" s="93">
        <f>[36]Maio!$B$13</f>
        <v>25.587500000000002</v>
      </c>
      <c r="K42" s="93">
        <f>[36]Maio!$B$14</f>
        <v>26.095833333333331</v>
      </c>
      <c r="L42" s="93">
        <f>[36]Maio!$B$15</f>
        <v>25.162499999999998</v>
      </c>
      <c r="M42" s="93">
        <f>[36]Maio!$B$16</f>
        <v>24.387500000000003</v>
      </c>
      <c r="N42" s="93">
        <f>[36]Maio!$B$17</f>
        <v>22.879166666666666</v>
      </c>
      <c r="O42" s="93">
        <f>[36]Maio!$B$18</f>
        <v>18.775000000000002</v>
      </c>
      <c r="P42" s="93">
        <f>[36]Maio!$B$19</f>
        <v>17.979166666666664</v>
      </c>
      <c r="Q42" s="93">
        <f>[36]Maio!$B$20</f>
        <v>20.795833333333334</v>
      </c>
      <c r="R42" s="93">
        <f>[36]Maio!$B$21</f>
        <v>24.204166666666669</v>
      </c>
      <c r="S42" s="93">
        <f>[36]Maio!$B$22</f>
        <v>22.579166666666666</v>
      </c>
      <c r="T42" s="93">
        <f>[36]Maio!$B$23</f>
        <v>17.166666666666664</v>
      </c>
      <c r="U42" s="93">
        <f>[36]Maio!$B$24</f>
        <v>17.875</v>
      </c>
      <c r="V42" s="93">
        <f>[36]Maio!$B$25</f>
        <v>22.158333333333331</v>
      </c>
      <c r="W42" s="93">
        <f>[36]Maio!$B$26</f>
        <v>24.820833333333336</v>
      </c>
      <c r="X42" s="93">
        <f>[36]Maio!$B$27</f>
        <v>25.75</v>
      </c>
      <c r="Y42" s="93">
        <f>[36]Maio!$B$28</f>
        <v>18.958333333333339</v>
      </c>
      <c r="Z42" s="93">
        <f>[36]Maio!$B$29</f>
        <v>11.945833333333335</v>
      </c>
      <c r="AA42" s="93">
        <f>[36]Maio!$B$30</f>
        <v>10.979166666666664</v>
      </c>
      <c r="AB42" s="93">
        <f>[36]Maio!$B$31</f>
        <v>12.379166666666665</v>
      </c>
      <c r="AC42" s="93">
        <f>[36]Maio!$B$32</f>
        <v>11.166666666666666</v>
      </c>
      <c r="AD42" s="93">
        <f>[36]Maio!$B$33</f>
        <v>10.441666666666666</v>
      </c>
      <c r="AE42" s="93">
        <f>[36]Maio!$B$34</f>
        <v>13.725</v>
      </c>
      <c r="AF42" s="93">
        <f>[36]Maio!$B$35</f>
        <v>15.825000000000001</v>
      </c>
      <c r="AG42" s="99">
        <f t="shared" si="1"/>
        <v>20.996908602150544</v>
      </c>
      <c r="AI42" s="11" t="s">
        <v>33</v>
      </c>
      <c r="AK42" t="s">
        <v>33</v>
      </c>
    </row>
    <row r="43" spans="1:38" x14ac:dyDescent="0.2">
      <c r="A43" s="50" t="s">
        <v>139</v>
      </c>
      <c r="B43" s="93">
        <f>[37]Maio!$B$5</f>
        <v>27.708333333333332</v>
      </c>
      <c r="C43" s="93">
        <f>[37]Maio!$B$6</f>
        <v>27.029166666666669</v>
      </c>
      <c r="D43" s="93">
        <f>[37]Maio!$B$7</f>
        <v>26.25</v>
      </c>
      <c r="E43" s="93">
        <f>[37]Maio!$B$8</f>
        <v>26.579166666666669</v>
      </c>
      <c r="F43" s="93">
        <f>[37]Maio!$B$9</f>
        <v>26.958333333333329</v>
      </c>
      <c r="G43" s="93">
        <f>[37]Maio!$B$10</f>
        <v>25.379166666666666</v>
      </c>
      <c r="H43" s="93">
        <f>[37]Maio!$B$11</f>
        <v>27.058333333333337</v>
      </c>
      <c r="I43" s="93">
        <f>[37]Maio!$B$12</f>
        <v>27.745833333333334</v>
      </c>
      <c r="J43" s="93">
        <f>[37]Maio!$B$13</f>
        <v>26.979166666666668</v>
      </c>
      <c r="K43" s="93">
        <f>[37]Maio!$B$14</f>
        <v>26.520833333333332</v>
      </c>
      <c r="L43" s="93">
        <f>[37]Maio!$B$15</f>
        <v>25.466666666666669</v>
      </c>
      <c r="M43" s="93">
        <f>[37]Maio!$B$16</f>
        <v>25.129166666666663</v>
      </c>
      <c r="N43" s="93">
        <f>[37]Maio!$B$17</f>
        <v>24.900000000000002</v>
      </c>
      <c r="O43" s="93">
        <f>[37]Maio!$B$18</f>
        <v>21.908333333333331</v>
      </c>
      <c r="P43" s="93">
        <f>[37]Maio!$B$19</f>
        <v>20.291666666666668</v>
      </c>
      <c r="Q43" s="93">
        <f>[37]Maio!$B$20</f>
        <v>23.175000000000001</v>
      </c>
      <c r="R43" s="93">
        <f>[37]Maio!$B$21</f>
        <v>25.108333333333334</v>
      </c>
      <c r="S43" s="93">
        <f>[37]Maio!$B$22</f>
        <v>25.012499999999999</v>
      </c>
      <c r="T43" s="93">
        <f>[37]Maio!$B$23</f>
        <v>19.958333333333332</v>
      </c>
      <c r="U43" s="93">
        <f>[37]Maio!$B$24</f>
        <v>19.491666666666667</v>
      </c>
      <c r="V43" s="93">
        <f>[37]Maio!$B$25</f>
        <v>23.424999999999997</v>
      </c>
      <c r="W43" s="93">
        <f>[37]Maio!$B$26</f>
        <v>26.716666666666665</v>
      </c>
      <c r="X43" s="93">
        <f>[37]Maio!$B$27</f>
        <v>27.045833333333324</v>
      </c>
      <c r="Y43" s="93">
        <f>[37]Maio!$B$28</f>
        <v>21.658333333333331</v>
      </c>
      <c r="Z43" s="93">
        <f>[37]Maio!$B$29</f>
        <v>16.429166666666671</v>
      </c>
      <c r="AA43" s="93">
        <f>[37]Maio!$B$30</f>
        <v>14.050000000000002</v>
      </c>
      <c r="AB43" s="93">
        <f>[37]Maio!$B$31</f>
        <v>15.108333333333334</v>
      </c>
      <c r="AC43" s="93">
        <f>[37]Maio!$B$32</f>
        <v>12.812499999999998</v>
      </c>
      <c r="AD43" s="93">
        <f>[37]Maio!$B$33</f>
        <v>11.4375</v>
      </c>
      <c r="AE43" s="93">
        <f>[37]Maio!$B$34</f>
        <v>14.604166666666664</v>
      </c>
      <c r="AF43" s="93">
        <f>[37]Maio!$B$35</f>
        <v>16.508333333333333</v>
      </c>
      <c r="AG43" s="99">
        <f t="shared" si="1"/>
        <v>22.530510752688169</v>
      </c>
      <c r="AI43" s="11" t="s">
        <v>33</v>
      </c>
      <c r="AJ43" t="s">
        <v>33</v>
      </c>
    </row>
    <row r="44" spans="1:38" x14ac:dyDescent="0.2">
      <c r="A44" s="50" t="s">
        <v>17</v>
      </c>
      <c r="B44" s="93">
        <f>[38]Maio!$B$5</f>
        <v>25.845833333333335</v>
      </c>
      <c r="C44" s="93">
        <f>[38]Maio!$B$6</f>
        <v>25.529166666666658</v>
      </c>
      <c r="D44" s="93">
        <f>[38]Maio!$B$7</f>
        <v>24.929166666666671</v>
      </c>
      <c r="E44" s="93">
        <f>[38]Maio!$B$8</f>
        <v>25.208333333333332</v>
      </c>
      <c r="F44" s="93">
        <f>[38]Maio!$B$9</f>
        <v>25.558333333333334</v>
      </c>
      <c r="G44" s="93">
        <f>[38]Maio!$B$10</f>
        <v>24.424999999999997</v>
      </c>
      <c r="H44" s="93">
        <f>[38]Maio!$B$11</f>
        <v>24.391666666666666</v>
      </c>
      <c r="I44" s="93">
        <f>[38]Maio!$B$12</f>
        <v>24.712500000000002</v>
      </c>
      <c r="J44" s="93">
        <f>[38]Maio!$B$13</f>
        <v>25.170833333333334</v>
      </c>
      <c r="K44" s="93">
        <f>[38]Maio!$B$14</f>
        <v>24.641666666666662</v>
      </c>
      <c r="L44" s="93">
        <f>[38]Maio!$B$15</f>
        <v>23.712499999999995</v>
      </c>
      <c r="M44" s="93">
        <f>[38]Maio!$B$16</f>
        <v>23.712500000000002</v>
      </c>
      <c r="N44" s="93">
        <f>[38]Maio!$B$17</f>
        <v>23.324999999999999</v>
      </c>
      <c r="O44" s="93">
        <f>[38]Maio!$B$18</f>
        <v>18.100000000000001</v>
      </c>
      <c r="P44" s="93">
        <f>[38]Maio!$B$19</f>
        <v>19.629166666666666</v>
      </c>
      <c r="Q44" s="93">
        <f>[38]Maio!$B$20</f>
        <v>22.129166666666663</v>
      </c>
      <c r="R44" s="93">
        <f>[38]Maio!$B$21</f>
        <v>23.029166666666665</v>
      </c>
      <c r="S44" s="93">
        <f>[38]Maio!$B$22</f>
        <v>24.058333333333326</v>
      </c>
      <c r="T44" s="93">
        <f>[38]Maio!$B$23</f>
        <v>19.391666666666666</v>
      </c>
      <c r="U44" s="93">
        <f>[38]Maio!$B$24</f>
        <v>19.529166666666669</v>
      </c>
      <c r="V44" s="93">
        <f>[38]Maio!$B$25</f>
        <v>22.991666666666664</v>
      </c>
      <c r="W44" s="93">
        <f>[38]Maio!$B$26</f>
        <v>24.391666666666666</v>
      </c>
      <c r="X44" s="93">
        <f>[38]Maio!$B$27</f>
        <v>25.312500000000004</v>
      </c>
      <c r="Y44" s="93">
        <f>[38]Maio!$B$28</f>
        <v>20.837500000000002</v>
      </c>
      <c r="Z44" s="93">
        <f>[38]Maio!$B$29</f>
        <v>15.016666666666667</v>
      </c>
      <c r="AA44" s="93">
        <f>[38]Maio!$B$30</f>
        <v>14.670833333333334</v>
      </c>
      <c r="AB44" s="93">
        <f>[38]Maio!$B$31</f>
        <v>14.854166666666664</v>
      </c>
      <c r="AC44" s="93">
        <f>[38]Maio!$B$32</f>
        <v>13.733333333333333</v>
      </c>
      <c r="AD44" s="93">
        <f>[38]Maio!$B$33</f>
        <v>14.70833333333333</v>
      </c>
      <c r="AE44" s="93">
        <f>[38]Maio!$B$34</f>
        <v>17.708333333333336</v>
      </c>
      <c r="AF44" s="93">
        <f>[38]Maio!$B$35</f>
        <v>19.612500000000001</v>
      </c>
      <c r="AG44" s="99">
        <f t="shared" si="1"/>
        <v>21.64086021505376</v>
      </c>
      <c r="AK44" t="s">
        <v>33</v>
      </c>
    </row>
    <row r="45" spans="1:38" hidden="1" x14ac:dyDescent="0.2">
      <c r="A45" s="50" t="s">
        <v>144</v>
      </c>
      <c r="B45" s="93" t="str">
        <f>[39]Maio!$B$5</f>
        <v>*</v>
      </c>
      <c r="C45" s="93" t="str">
        <f>[39]Maio!$B$6</f>
        <v>*</v>
      </c>
      <c r="D45" s="93" t="str">
        <f>[39]Maio!$B$7</f>
        <v>*</v>
      </c>
      <c r="E45" s="93" t="str">
        <f>[39]Maio!$B$8</f>
        <v>*</v>
      </c>
      <c r="F45" s="93" t="str">
        <f>[39]Maio!$B$9</f>
        <v>*</v>
      </c>
      <c r="G45" s="93" t="str">
        <f>[39]Maio!$B$10</f>
        <v>*</v>
      </c>
      <c r="H45" s="93" t="str">
        <f>[39]Maio!$B$11</f>
        <v>*</v>
      </c>
      <c r="I45" s="93" t="str">
        <f>[39]Maio!$B$12</f>
        <v>*</v>
      </c>
      <c r="J45" s="93" t="str">
        <f>[39]Maio!$B$13</f>
        <v>*</v>
      </c>
      <c r="K45" s="93" t="str">
        <f>[39]Maio!$B$14</f>
        <v>*</v>
      </c>
      <c r="L45" s="93" t="str">
        <f>[39]Maio!$B$15</f>
        <v>*</v>
      </c>
      <c r="M45" s="93" t="str">
        <f>[39]Maio!$B$16</f>
        <v>*</v>
      </c>
      <c r="N45" s="93" t="str">
        <f>[39]Maio!$B$17</f>
        <v>*</v>
      </c>
      <c r="O45" s="93" t="str">
        <f>[39]Maio!$B$18</f>
        <v>*</v>
      </c>
      <c r="P45" s="93" t="str">
        <f>[39]Maio!$B$19</f>
        <v>*</v>
      </c>
      <c r="Q45" s="93" t="str">
        <f>[39]Maio!$B$20</f>
        <v>*</v>
      </c>
      <c r="R45" s="93" t="str">
        <f>[39]Maio!$B$21</f>
        <v>*</v>
      </c>
      <c r="S45" s="93" t="str">
        <f>[39]Maio!$B$22</f>
        <v>*</v>
      </c>
      <c r="T45" s="93" t="str">
        <f>[39]Maio!$B$23</f>
        <v>*</v>
      </c>
      <c r="U45" s="93" t="str">
        <f>[39]Maio!$B$24</f>
        <v>*</v>
      </c>
      <c r="V45" s="93" t="str">
        <f>[39]Maio!$B$25</f>
        <v>*</v>
      </c>
      <c r="W45" s="93" t="str">
        <f>[39]Maio!$B$26</f>
        <v>*</v>
      </c>
      <c r="X45" s="93" t="str">
        <f>[39]Maio!$B$27</f>
        <v>*</v>
      </c>
      <c r="Y45" s="93" t="str">
        <f>[39]Maio!$B$28</f>
        <v>*</v>
      </c>
      <c r="Z45" s="93" t="str">
        <f>[39]Maio!$B$29</f>
        <v>*</v>
      </c>
      <c r="AA45" s="93" t="str">
        <f>[39]Maio!$B$30</f>
        <v>*</v>
      </c>
      <c r="AB45" s="93" t="str">
        <f>[39]Maio!$B$31</f>
        <v>*</v>
      </c>
      <c r="AC45" s="93" t="str">
        <f>[39]Maio!$B$32</f>
        <v>*</v>
      </c>
      <c r="AD45" s="93" t="str">
        <f>[39]Maio!$B$33</f>
        <v>*</v>
      </c>
      <c r="AE45" s="93" t="str">
        <f>[39]Maio!$B$34</f>
        <v>*</v>
      </c>
      <c r="AF45" s="93" t="str">
        <f>[39]Maio!$B$35</f>
        <v>*</v>
      </c>
      <c r="AG45" s="99" t="e">
        <f t="shared" si="1"/>
        <v>#DIV/0!</v>
      </c>
    </row>
    <row r="46" spans="1:38" x14ac:dyDescent="0.2">
      <c r="A46" s="50" t="s">
        <v>18</v>
      </c>
      <c r="B46" s="93">
        <f>[40]Maio!$B$5</f>
        <v>27.162499999999998</v>
      </c>
      <c r="C46" s="93">
        <f>[40]Maio!$B$6</f>
        <v>26.374999999999996</v>
      </c>
      <c r="D46" s="93">
        <f>[40]Maio!$B$7</f>
        <v>25.054166666666664</v>
      </c>
      <c r="E46" s="93">
        <f>[40]Maio!$B$8</f>
        <v>25.958333333333332</v>
      </c>
      <c r="F46" s="93">
        <f>[40]Maio!$B$9</f>
        <v>26.233333333333334</v>
      </c>
      <c r="G46" s="93">
        <f>[40]Maio!$B$10</f>
        <v>25.125</v>
      </c>
      <c r="H46" s="93">
        <f>[40]Maio!$B$11</f>
        <v>25.020833333333329</v>
      </c>
      <c r="I46" s="93">
        <f>[40]Maio!$B$12</f>
        <v>25.487500000000001</v>
      </c>
      <c r="J46" s="93">
        <f>[40]Maio!$B$13</f>
        <v>22.020833333333332</v>
      </c>
      <c r="K46" s="93">
        <f>[40]Maio!$B$14</f>
        <v>23.925000000000001</v>
      </c>
      <c r="L46" s="93">
        <f>[40]Maio!$B$15</f>
        <v>25.783333333333342</v>
      </c>
      <c r="M46" s="93">
        <f>[40]Maio!$B$16</f>
        <v>25.387500000000003</v>
      </c>
      <c r="N46" s="93">
        <f>[40]Maio!$B$17</f>
        <v>18.179166666666667</v>
      </c>
      <c r="O46" s="93">
        <f>[40]Maio!$B$18</f>
        <v>14.266666666666667</v>
      </c>
      <c r="P46" s="93">
        <f>[40]Maio!$B$19</f>
        <v>14.5</v>
      </c>
      <c r="Q46" s="93">
        <f>[40]Maio!$B$20</f>
        <v>19.337500000000002</v>
      </c>
      <c r="R46" s="93">
        <f>[40]Maio!$B$21</f>
        <v>22.591666666666669</v>
      </c>
      <c r="S46" s="93">
        <f>[40]Maio!$B$22</f>
        <v>16.116666666666667</v>
      </c>
      <c r="T46" s="93">
        <f>[40]Maio!$B$23</f>
        <v>13.256521739130434</v>
      </c>
      <c r="U46" s="93">
        <f>[40]Maio!$B$24</f>
        <v>16.099999999999998</v>
      </c>
      <c r="V46" s="93">
        <f>[40]Maio!$B$25</f>
        <v>20.816666666666666</v>
      </c>
      <c r="W46" s="93">
        <f>[40]Maio!$B$26</f>
        <v>24.220833333333335</v>
      </c>
      <c r="X46" s="93">
        <f>[40]Maio!$B$27</f>
        <v>23.074999999999999</v>
      </c>
      <c r="Y46" s="93">
        <f>[40]Maio!$B$28</f>
        <v>16.037499999999998</v>
      </c>
      <c r="Z46" s="93">
        <f>[40]Maio!$B$29</f>
        <v>10.914285714285715</v>
      </c>
      <c r="AA46" s="93">
        <f>[40]Maio!$B$30</f>
        <v>12</v>
      </c>
      <c r="AB46" s="93">
        <f>[40]Maio!$B$31</f>
        <v>9.6833333333333336</v>
      </c>
      <c r="AC46" s="93">
        <f>[40]Maio!$B$32</f>
        <v>12.191666666666668</v>
      </c>
      <c r="AD46" s="93">
        <f>[40]Maio!$B$33</f>
        <v>12.191666666666668</v>
      </c>
      <c r="AE46" s="93">
        <f>[40]Maio!$B$34</f>
        <v>14.945833333333333</v>
      </c>
      <c r="AF46" s="93">
        <f>[40]Maio!$B$35</f>
        <v>16.708333333333332</v>
      </c>
      <c r="AG46" s="99">
        <f t="shared" si="1"/>
        <v>19.698923896346759</v>
      </c>
      <c r="AH46" s="11" t="s">
        <v>33</v>
      </c>
      <c r="AI46" s="11" t="s">
        <v>33</v>
      </c>
      <c r="AK46" t="s">
        <v>33</v>
      </c>
    </row>
    <row r="47" spans="1:38" x14ac:dyDescent="0.2">
      <c r="A47" s="50" t="s">
        <v>21</v>
      </c>
      <c r="B47" s="93">
        <f>[41]Maio!$B$5</f>
        <v>28.408333333333328</v>
      </c>
      <c r="C47" s="93">
        <f>[41]Maio!$B$6</f>
        <v>27.741666666666671</v>
      </c>
      <c r="D47" s="93">
        <f>[41]Maio!$B$7</f>
        <v>27.412499999999994</v>
      </c>
      <c r="E47" s="93">
        <f>[41]Maio!$B$8</f>
        <v>27.529166666666669</v>
      </c>
      <c r="F47" s="93">
        <f>[41]Maio!$B$9</f>
        <v>27.349999999999998</v>
      </c>
      <c r="G47" s="93">
        <f>[41]Maio!$B$10</f>
        <v>27.395833333333332</v>
      </c>
      <c r="H47" s="93">
        <f>[41]Maio!$B$11</f>
        <v>27.087500000000002</v>
      </c>
      <c r="I47" s="93">
        <f>[41]Maio!$B$12</f>
        <v>27.462500000000002</v>
      </c>
      <c r="J47" s="93">
        <f>[41]Maio!$B$13</f>
        <v>27.362500000000011</v>
      </c>
      <c r="K47" s="93">
        <f>[41]Maio!$B$14</f>
        <v>26.720833333333335</v>
      </c>
      <c r="L47" s="93">
        <f>[41]Maio!$B$15</f>
        <v>26.391666666666669</v>
      </c>
      <c r="M47" s="93">
        <f>[41]Maio!$B$16</f>
        <v>26.266666666666666</v>
      </c>
      <c r="N47" s="93">
        <f>[41]Maio!$B$17</f>
        <v>24.804166666666664</v>
      </c>
      <c r="O47" s="93">
        <f>[41]Maio!$B$18</f>
        <v>18.720833333333339</v>
      </c>
      <c r="P47" s="93">
        <f>[41]Maio!$B$19</f>
        <v>17.920833333333338</v>
      </c>
      <c r="Q47" s="93">
        <f>[41]Maio!$B$20</f>
        <v>21.895833333333332</v>
      </c>
      <c r="R47" s="93">
        <f>[41]Maio!$B$21</f>
        <v>25.025000000000006</v>
      </c>
      <c r="S47" s="93">
        <f>[41]Maio!$B$22</f>
        <v>22.574999999999999</v>
      </c>
      <c r="T47" s="93">
        <f>[41]Maio!$B$23</f>
        <v>17.133333333333336</v>
      </c>
      <c r="U47" s="93">
        <f>[41]Maio!$B$24</f>
        <v>19.37916666666667</v>
      </c>
      <c r="V47" s="93">
        <f>[41]Maio!$B$25</f>
        <v>23.525000000000002</v>
      </c>
      <c r="W47" s="93">
        <f>[41]Maio!$B$26</f>
        <v>26.325000000000003</v>
      </c>
      <c r="X47" s="93">
        <f>[41]Maio!$B$27</f>
        <v>26.962500000000006</v>
      </c>
      <c r="Y47" s="93">
        <f>[41]Maio!$B$28</f>
        <v>20.929166666666671</v>
      </c>
      <c r="Z47" s="93">
        <f>[41]Maio!$B$29</f>
        <v>13.833333333333336</v>
      </c>
      <c r="AA47" s="93">
        <f>[41]Maio!$B$30</f>
        <v>11.670833333333333</v>
      </c>
      <c r="AB47" s="93">
        <f>[41]Maio!$B$31</f>
        <v>12.633333333333331</v>
      </c>
      <c r="AC47" s="93">
        <f>[41]Maio!$B$32</f>
        <v>12.262499999999998</v>
      </c>
      <c r="AD47" s="93">
        <f>[41]Maio!$B$33</f>
        <v>12.170833333333334</v>
      </c>
      <c r="AE47" s="93">
        <f>[41]Maio!$B$34</f>
        <v>16.154166666666665</v>
      </c>
      <c r="AF47" s="93">
        <f>[41]Maio!$B$35</f>
        <v>18.7</v>
      </c>
      <c r="AG47" s="99">
        <f t="shared" si="1"/>
        <v>22.250000000000007</v>
      </c>
      <c r="AK47" t="s">
        <v>33</v>
      </c>
    </row>
    <row r="48" spans="1:38" x14ac:dyDescent="0.2">
      <c r="A48" s="50" t="s">
        <v>32</v>
      </c>
      <c r="B48" s="93">
        <f>[42]Maio!$B$5</f>
        <v>27.654166666666658</v>
      </c>
      <c r="C48" s="93">
        <f>[42]Maio!$B$6</f>
        <v>27.116666666666664</v>
      </c>
      <c r="D48" s="93">
        <f>[42]Maio!$B$7</f>
        <v>27.191666666666663</v>
      </c>
      <c r="E48" s="93">
        <f>[42]Maio!$B$8</f>
        <v>27.216666666666665</v>
      </c>
      <c r="F48" s="93">
        <f>[42]Maio!$B$9</f>
        <v>27.966666666666669</v>
      </c>
      <c r="G48" s="93">
        <f>[42]Maio!$B$10</f>
        <v>26.174999999999997</v>
      </c>
      <c r="H48" s="93">
        <f>[42]Maio!$B$11</f>
        <v>26.324999999999999</v>
      </c>
      <c r="I48" s="93">
        <f>[42]Maio!$B$12</f>
        <v>26.916666666666671</v>
      </c>
      <c r="J48" s="93">
        <f>[42]Maio!$B$13</f>
        <v>27.466666666666665</v>
      </c>
      <c r="K48" s="93">
        <f>[42]Maio!$B$14</f>
        <v>26.691666666666666</v>
      </c>
      <c r="L48" s="93">
        <f>[42]Maio!$B$15</f>
        <v>26.237499999999997</v>
      </c>
      <c r="M48" s="93">
        <f>[42]Maio!$B$16</f>
        <v>25.445833333333336</v>
      </c>
      <c r="N48" s="93">
        <f>[42]Maio!$B$17</f>
        <v>25.504166666666666</v>
      </c>
      <c r="O48" s="93">
        <f>[42]Maio!$B$18</f>
        <v>18.054166666666671</v>
      </c>
      <c r="P48" s="93">
        <f>[42]Maio!$B$19</f>
        <v>18.945833333333333</v>
      </c>
      <c r="Q48" s="93">
        <f>[42]Maio!$B$20</f>
        <v>22.378260869565221</v>
      </c>
      <c r="R48" s="93">
        <f>[42]Maio!$B$21</f>
        <v>25.016666666666666</v>
      </c>
      <c r="S48" s="93">
        <f>[42]Maio!$B$22</f>
        <v>25.662499999999998</v>
      </c>
      <c r="T48" s="93">
        <f>[42]Maio!$B$23</f>
        <v>18.925000000000001</v>
      </c>
      <c r="U48" s="93">
        <f>[42]Maio!$B$24</f>
        <v>19.512499999999999</v>
      </c>
      <c r="V48" s="93">
        <f>[42]Maio!$B$25</f>
        <v>24.266666666666666</v>
      </c>
      <c r="W48" s="93">
        <f>[42]Maio!$B$26</f>
        <v>26.791666666666668</v>
      </c>
      <c r="X48" s="93">
        <f>[42]Maio!$B$27</f>
        <v>26.487500000000001</v>
      </c>
      <c r="Y48" s="93">
        <f>[42]Maio!$B$28</f>
        <v>22.683333333333337</v>
      </c>
      <c r="Z48" s="93">
        <f>[42]Maio!$B$29</f>
        <v>16.229166666666668</v>
      </c>
      <c r="AA48" s="93">
        <f>[42]Maio!$B$30</f>
        <v>15.37916666666667</v>
      </c>
      <c r="AB48" s="93">
        <f>[42]Maio!$B$31</f>
        <v>15.274999999999999</v>
      </c>
      <c r="AC48" s="93">
        <f>[42]Maio!$B$32</f>
        <v>14.741666666666667</v>
      </c>
      <c r="AD48" s="93">
        <f>[42]Maio!$B$33</f>
        <v>15.929166666666667</v>
      </c>
      <c r="AE48" s="93">
        <f>[42]Maio!$B$34</f>
        <v>20.091666666666665</v>
      </c>
      <c r="AF48" s="93">
        <f>[42]Maio!$B$35</f>
        <v>22.083333333333329</v>
      </c>
      <c r="AG48" s="99">
        <f t="shared" si="1"/>
        <v>23.108438522674152</v>
      </c>
      <c r="AH48" s="11" t="s">
        <v>33</v>
      </c>
      <c r="AI48" s="11" t="s">
        <v>33</v>
      </c>
    </row>
    <row r="49" spans="1:37" x14ac:dyDescent="0.2">
      <c r="A49" s="50" t="s">
        <v>19</v>
      </c>
      <c r="B49" s="93">
        <f>[43]Maio!$B$5</f>
        <v>29.066666666666674</v>
      </c>
      <c r="C49" s="93">
        <f>[43]Maio!$B$6</f>
        <v>28.791666666666668</v>
      </c>
      <c r="D49" s="93">
        <f>[43]Maio!$B$7</f>
        <v>29.0625</v>
      </c>
      <c r="E49" s="93">
        <f>[43]Maio!$B$8</f>
        <v>28.329166666666666</v>
      </c>
      <c r="F49" s="93">
        <f>[43]Maio!$B$9</f>
        <v>27.654166666666665</v>
      </c>
      <c r="G49" s="93">
        <f>[43]Maio!$B$10</f>
        <v>26.579166666666669</v>
      </c>
      <c r="H49" s="93">
        <f>[43]Maio!$B$11</f>
        <v>27.7</v>
      </c>
      <c r="I49" s="93">
        <f>[43]Maio!$B$12</f>
        <v>28.374999999999996</v>
      </c>
      <c r="J49" s="93">
        <f>[43]Maio!$B$13</f>
        <v>28.204166666666662</v>
      </c>
      <c r="K49" s="93">
        <f>[43]Maio!$B$14</f>
        <v>26.925000000000001</v>
      </c>
      <c r="L49" s="93">
        <f>[43]Maio!$B$15</f>
        <v>27.291666666666668</v>
      </c>
      <c r="M49" s="93">
        <f>[43]Maio!$B$16</f>
        <v>26.870833333333334</v>
      </c>
      <c r="N49" s="93">
        <f>[43]Maio!$B$17</f>
        <v>26.874999999999996</v>
      </c>
      <c r="O49" s="93">
        <f>[43]Maio!$B$18</f>
        <v>25.108333333333331</v>
      </c>
      <c r="P49" s="93">
        <f>[43]Maio!$B$19</f>
        <v>23.154166666666665</v>
      </c>
      <c r="Q49" s="93">
        <f>[43]Maio!$B$20</f>
        <v>25.337499999999995</v>
      </c>
      <c r="R49" s="93">
        <f>[43]Maio!$B$21</f>
        <v>27.675000000000001</v>
      </c>
      <c r="S49" s="93">
        <f>[43]Maio!$B$22</f>
        <v>27.966666666666669</v>
      </c>
      <c r="T49" s="93">
        <f>[43]Maio!$B$23</f>
        <v>24.987500000000001</v>
      </c>
      <c r="U49" s="93">
        <f>[43]Maio!$B$24</f>
        <v>22.391666666666666</v>
      </c>
      <c r="V49" s="93">
        <f>[43]Maio!$B$25</f>
        <v>25.137499999999992</v>
      </c>
      <c r="W49" s="93">
        <f>[43]Maio!$B$26</f>
        <v>26.175000000000008</v>
      </c>
      <c r="X49" s="93">
        <f>[43]Maio!$B$27</f>
        <v>27.054166666666671</v>
      </c>
      <c r="Y49" s="93">
        <f>[43]Maio!$B$28</f>
        <v>23.158333333333335</v>
      </c>
      <c r="Z49" s="93">
        <f>[43]Maio!$B$29</f>
        <v>18.729166666666668</v>
      </c>
      <c r="AA49" s="93">
        <f>[43]Maio!$B$30</f>
        <v>16.262500000000003</v>
      </c>
      <c r="AB49" s="93">
        <f>[43]Maio!$B$31</f>
        <v>18.570833333333333</v>
      </c>
      <c r="AC49" s="93">
        <f>[43]Maio!$B$32</f>
        <v>14.579166666666666</v>
      </c>
      <c r="AD49" s="93">
        <f>[43]Maio!$B$33</f>
        <v>14.924999999999999</v>
      </c>
      <c r="AE49" s="93">
        <f>[43]Maio!$B$34</f>
        <v>17.025000000000002</v>
      </c>
      <c r="AF49" s="93">
        <f>[43]Maio!$B$35</f>
        <v>18.079166666666669</v>
      </c>
      <c r="AG49" s="99">
        <f t="shared" si="1"/>
        <v>24.452956989247308</v>
      </c>
      <c r="AI49" s="11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27.861925592082006</v>
      </c>
      <c r="C50" s="94">
        <f t="shared" si="2"/>
        <v>27.466463414634134</v>
      </c>
      <c r="D50" s="94">
        <f t="shared" si="2"/>
        <v>26.867258748674441</v>
      </c>
      <c r="E50" s="94">
        <f t="shared" si="2"/>
        <v>26.769512195121955</v>
      </c>
      <c r="F50" s="94">
        <f t="shared" si="2"/>
        <v>26.870828914810883</v>
      </c>
      <c r="G50" s="94">
        <f t="shared" si="2"/>
        <v>26.037831389183459</v>
      </c>
      <c r="H50" s="94">
        <f t="shared" si="2"/>
        <v>26.129630611523513</v>
      </c>
      <c r="I50" s="94">
        <f t="shared" si="2"/>
        <v>26.605284552845532</v>
      </c>
      <c r="J50" s="94">
        <f t="shared" si="2"/>
        <v>26.287469070342873</v>
      </c>
      <c r="K50" s="94">
        <f t="shared" si="2"/>
        <v>25.962093495934955</v>
      </c>
      <c r="L50" s="94">
        <f t="shared" si="2"/>
        <v>25.923475609756103</v>
      </c>
      <c r="M50" s="94">
        <f t="shared" si="2"/>
        <v>25.542205324721238</v>
      </c>
      <c r="N50" s="94">
        <f t="shared" si="2"/>
        <v>22.898536585365854</v>
      </c>
      <c r="O50" s="94">
        <f t="shared" si="2"/>
        <v>18.473983739837397</v>
      </c>
      <c r="P50" s="94">
        <f t="shared" si="2"/>
        <v>18.485060975609759</v>
      </c>
      <c r="Q50" s="94">
        <f t="shared" si="2"/>
        <v>21.764260982036699</v>
      </c>
      <c r="R50" s="94">
        <f t="shared" si="2"/>
        <v>24.679672157111181</v>
      </c>
      <c r="S50" s="94">
        <f t="shared" si="2"/>
        <v>22.490408747314898</v>
      </c>
      <c r="T50" s="94">
        <f t="shared" si="2"/>
        <v>18.420457758925409</v>
      </c>
      <c r="U50" s="94">
        <f t="shared" si="2"/>
        <v>19.029674796747972</v>
      </c>
      <c r="V50" s="94">
        <f t="shared" si="2"/>
        <v>23.012784310878821</v>
      </c>
      <c r="W50" s="94">
        <f t="shared" si="2"/>
        <v>25.508790650406503</v>
      </c>
      <c r="X50" s="94">
        <f t="shared" si="2"/>
        <v>26.203191056910573</v>
      </c>
      <c r="Y50" s="94">
        <f t="shared" si="2"/>
        <v>20.583231707317072</v>
      </c>
      <c r="Z50" s="94">
        <f t="shared" si="2"/>
        <v>14.90941082159269</v>
      </c>
      <c r="AA50" s="94">
        <f t="shared" si="2"/>
        <v>13.566207140332276</v>
      </c>
      <c r="AB50" s="94">
        <f t="shared" si="2"/>
        <v>14.237499999999999</v>
      </c>
      <c r="AC50" s="94">
        <f t="shared" si="2"/>
        <v>13.313510579205172</v>
      </c>
      <c r="AD50" s="94">
        <f t="shared" si="2"/>
        <v>13.460409108667744</v>
      </c>
      <c r="AE50" s="94">
        <f t="shared" si="2"/>
        <v>16.589015553199012</v>
      </c>
      <c r="AF50" s="94">
        <f t="shared" ref="AF50" si="3">AVERAGE(AF5:AF49)</f>
        <v>18.541523432897375</v>
      </c>
      <c r="AG50" s="99">
        <f t="shared" si="1"/>
        <v>22.080374484644757</v>
      </c>
      <c r="AI50" s="5" t="s">
        <v>33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  <c r="AK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70"/>
      <c r="AI52" s="11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  <c r="AI56" t="s">
        <v>33</v>
      </c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</row>
    <row r="59" spans="1:37" x14ac:dyDescent="0.2">
      <c r="AI59" s="11" t="s">
        <v>33</v>
      </c>
    </row>
    <row r="60" spans="1:37" x14ac:dyDescent="0.2">
      <c r="N60" s="2" t="s">
        <v>33</v>
      </c>
      <c r="AD60" s="2" t="s">
        <v>33</v>
      </c>
    </row>
    <row r="61" spans="1:37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7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7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7" x14ac:dyDescent="0.2">
      <c r="AB64" s="2" t="s">
        <v>33</v>
      </c>
    </row>
    <row r="65" spans="9:33" x14ac:dyDescent="0.2">
      <c r="AG65" s="7" t="s">
        <v>33</v>
      </c>
    </row>
    <row r="67" spans="9:33" x14ac:dyDescent="0.2">
      <c r="I67" s="2" t="s">
        <v>33</v>
      </c>
    </row>
    <row r="70" spans="9:33" x14ac:dyDescent="0.2">
      <c r="AE70" s="2" t="s">
        <v>33</v>
      </c>
    </row>
  </sheetData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Layout" topLeftCell="A13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B3" sqref="B3:B4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8" bestFit="1" customWidth="1"/>
  </cols>
  <sheetData>
    <row r="1" spans="1:36" ht="20.100000000000001" customHeight="1" x14ac:dyDescent="0.2">
      <c r="A1" s="118" t="s">
        <v>211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6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6" s="4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[1]Maio!$C$5</f>
        <v>36.1</v>
      </c>
      <c r="C5" s="90">
        <f>[1]Maio!$C$6</f>
        <v>36.1</v>
      </c>
      <c r="D5" s="90">
        <f>[1]Maio!$C$7</f>
        <v>36</v>
      </c>
      <c r="E5" s="90">
        <f>[1]Maio!$C$8</f>
        <v>37</v>
      </c>
      <c r="F5" s="90">
        <f>[1]Maio!$C$9</f>
        <v>36</v>
      </c>
      <c r="G5" s="90">
        <f>[1]Maio!$C$10</f>
        <v>35.4</v>
      </c>
      <c r="H5" s="90">
        <f>[1]Maio!$C$11</f>
        <v>35.9</v>
      </c>
      <c r="I5" s="90">
        <f>[1]Maio!$C$12</f>
        <v>36.200000000000003</v>
      </c>
      <c r="J5" s="90">
        <f>[1]Maio!$C$13</f>
        <v>36.299999999999997</v>
      </c>
      <c r="K5" s="90">
        <f>[1]Maio!$C$14</f>
        <v>35.5</v>
      </c>
      <c r="L5" s="90">
        <f>[1]Maio!$C$15</f>
        <v>35.1</v>
      </c>
      <c r="M5" s="90">
        <f>[1]Maio!$C$16</f>
        <v>35.4</v>
      </c>
      <c r="N5" s="90">
        <f>[1]Maio!$C$17</f>
        <v>35.700000000000003</v>
      </c>
      <c r="O5" s="90">
        <f>[1]Maio!$C$18</f>
        <v>28.9</v>
      </c>
      <c r="P5" s="90">
        <f>[1]Maio!$C$19</f>
        <v>29.4</v>
      </c>
      <c r="Q5" s="90">
        <f>[1]Maio!$C$20</f>
        <v>35.200000000000003</v>
      </c>
      <c r="R5" s="90">
        <f>[1]Maio!$C$21</f>
        <v>36.700000000000003</v>
      </c>
      <c r="S5" s="90">
        <f>[1]Maio!$C$22</f>
        <v>34.4</v>
      </c>
      <c r="T5" s="90">
        <f>[1]Maio!$C$23</f>
        <v>27.3</v>
      </c>
      <c r="U5" s="90">
        <f>[1]Maio!$C$24</f>
        <v>28.5</v>
      </c>
      <c r="V5" s="90">
        <f>[1]Maio!$C$25</f>
        <v>35.1</v>
      </c>
      <c r="W5" s="90">
        <f>[1]Maio!$C$26</f>
        <v>36.799999999999997</v>
      </c>
      <c r="X5" s="90">
        <f>[1]Maio!$C$27</f>
        <v>35.5</v>
      </c>
      <c r="Y5" s="90">
        <f>[1]Maio!$C$28</f>
        <v>26.3</v>
      </c>
      <c r="Z5" s="90">
        <f>[1]Maio!$C$29</f>
        <v>20.2</v>
      </c>
      <c r="AA5" s="90">
        <f>[1]Maio!$C$30</f>
        <v>19.399999999999999</v>
      </c>
      <c r="AB5" s="90">
        <f>[1]Maio!$C$31</f>
        <v>20.7</v>
      </c>
      <c r="AC5" s="90">
        <f>[1]Maio!$C$32</f>
        <v>17.8</v>
      </c>
      <c r="AD5" s="90">
        <f>[1]Maio!$C$33</f>
        <v>23</v>
      </c>
      <c r="AE5" s="90">
        <f>[1]Maio!$C$34</f>
        <v>27.4</v>
      </c>
      <c r="AF5" s="90">
        <f>[1]Maio!$C$35</f>
        <v>28.8</v>
      </c>
      <c r="AG5" s="91">
        <f t="shared" ref="AG5" si="1">MAX(B5:AF5)</f>
        <v>37</v>
      </c>
      <c r="AH5" s="92">
        <f t="shared" ref="AH5:AH50" si="2">AVERAGE(B5:AF5)</f>
        <v>31.551612903225802</v>
      </c>
    </row>
    <row r="6" spans="1:36" x14ac:dyDescent="0.2">
      <c r="A6" s="50" t="s">
        <v>0</v>
      </c>
      <c r="B6" s="93">
        <f>[2]Maio!$C$5</f>
        <v>34.9</v>
      </c>
      <c r="C6" s="93">
        <f>[2]Maio!$C$6</f>
        <v>34.6</v>
      </c>
      <c r="D6" s="93">
        <f>[2]Maio!$C$7</f>
        <v>34.4</v>
      </c>
      <c r="E6" s="93">
        <f>[2]Maio!$C$8</f>
        <v>34.799999999999997</v>
      </c>
      <c r="F6" s="93">
        <f>[2]Maio!$C$9</f>
        <v>34.4</v>
      </c>
      <c r="G6" s="93">
        <f>[2]Maio!$C$10</f>
        <v>33.6</v>
      </c>
      <c r="H6" s="93">
        <f>[2]Maio!$C$11</f>
        <v>33.9</v>
      </c>
      <c r="I6" s="93">
        <f>[2]Maio!$C$12</f>
        <v>35.200000000000003</v>
      </c>
      <c r="J6" s="93">
        <f>[2]Maio!$C$13</f>
        <v>32</v>
      </c>
      <c r="K6" s="93">
        <f>[2]Maio!$C$14</f>
        <v>33.799999999999997</v>
      </c>
      <c r="L6" s="93">
        <f>[2]Maio!$C$15</f>
        <v>34.4</v>
      </c>
      <c r="M6" s="93">
        <f>[2]Maio!$C$16</f>
        <v>34.1</v>
      </c>
      <c r="N6" s="93">
        <f>[2]Maio!$C$17</f>
        <v>25.9</v>
      </c>
      <c r="O6" s="93">
        <f>[2]Maio!$C$18</f>
        <v>16.899999999999999</v>
      </c>
      <c r="P6" s="93">
        <f>[2]Maio!$C$19</f>
        <v>19.600000000000001</v>
      </c>
      <c r="Q6" s="93">
        <f>[2]Maio!$C$20</f>
        <v>29.1</v>
      </c>
      <c r="R6" s="93">
        <f>[2]Maio!$C$21</f>
        <v>27.4</v>
      </c>
      <c r="S6" s="93">
        <f>[2]Maio!$C$22</f>
        <v>22</v>
      </c>
      <c r="T6" s="93">
        <f>[2]Maio!$C$23</f>
        <v>21.8</v>
      </c>
      <c r="U6" s="93">
        <f>[2]Maio!$C$24</f>
        <v>25</v>
      </c>
      <c r="V6" s="93">
        <f>[2]Maio!$C$25</f>
        <v>31.6</v>
      </c>
      <c r="W6" s="93">
        <f>[2]Maio!$C$26</f>
        <v>33.4</v>
      </c>
      <c r="X6" s="93">
        <f>[2]Maio!$C$27</f>
        <v>34.4</v>
      </c>
      <c r="Y6" s="93">
        <f>[2]Maio!$C$28</f>
        <v>22.3</v>
      </c>
      <c r="Z6" s="93">
        <f>[2]Maio!$C$29</f>
        <v>13.9</v>
      </c>
      <c r="AA6" s="93">
        <f>[2]Maio!$C$30</f>
        <v>14.4</v>
      </c>
      <c r="AB6" s="93">
        <f>[2]Maio!$C$31</f>
        <v>12.2</v>
      </c>
      <c r="AC6" s="93">
        <f>[2]Maio!$C$32</f>
        <v>17.8</v>
      </c>
      <c r="AD6" s="93">
        <f>[2]Maio!$C$33</f>
        <v>22.2</v>
      </c>
      <c r="AE6" s="93">
        <f>[2]Maio!$C$34</f>
        <v>25.2</v>
      </c>
      <c r="AF6" s="93">
        <f>[2]Maio!$C$35</f>
        <v>25.6</v>
      </c>
      <c r="AG6" s="91">
        <f t="shared" ref="AG6:AG33" si="3">MAX(B6:AF6)</f>
        <v>35.200000000000003</v>
      </c>
      <c r="AH6" s="92">
        <f t="shared" si="2"/>
        <v>27.445161290322581</v>
      </c>
    </row>
    <row r="7" spans="1:36" x14ac:dyDescent="0.2">
      <c r="A7" s="50" t="s">
        <v>86</v>
      </c>
      <c r="B7" s="93">
        <f>[3]Maio!$C$5</f>
        <v>35.4</v>
      </c>
      <c r="C7" s="93">
        <f>[3]Maio!$C$6</f>
        <v>34.9</v>
      </c>
      <c r="D7" s="93">
        <f>[3]Maio!$C$7</f>
        <v>34.9</v>
      </c>
      <c r="E7" s="93">
        <f>[3]Maio!$C$8</f>
        <v>35.4</v>
      </c>
      <c r="F7" s="93">
        <f>[3]Maio!$C$9</f>
        <v>35.299999999999997</v>
      </c>
      <c r="G7" s="93">
        <f>[3]Maio!$C$10</f>
        <v>34</v>
      </c>
      <c r="H7" s="93">
        <f>[3]Maio!$C$11</f>
        <v>34.700000000000003</v>
      </c>
      <c r="I7" s="93">
        <f>[3]Maio!$C$12</f>
        <v>35.1</v>
      </c>
      <c r="J7" s="93">
        <f>[3]Maio!$C$13</f>
        <v>35.700000000000003</v>
      </c>
      <c r="K7" s="93">
        <f>[3]Maio!$C$14</f>
        <v>34.4</v>
      </c>
      <c r="L7" s="93">
        <f>[3]Maio!$C$15</f>
        <v>34.299999999999997</v>
      </c>
      <c r="M7" s="93">
        <f>[3]Maio!$C$16</f>
        <v>34.1</v>
      </c>
      <c r="N7" s="93">
        <f>[3]Maio!$C$17</f>
        <v>31.7</v>
      </c>
      <c r="O7" s="93">
        <f>[3]Maio!$C$18</f>
        <v>24.7</v>
      </c>
      <c r="P7" s="93">
        <f>[3]Maio!$C$19</f>
        <v>24.2</v>
      </c>
      <c r="Q7" s="93">
        <f>[3]Maio!$C$20</f>
        <v>32.799999999999997</v>
      </c>
      <c r="R7" s="93">
        <f>[3]Maio!$C$21</f>
        <v>34</v>
      </c>
      <c r="S7" s="93">
        <f>[3]Maio!$C$22</f>
        <v>29.8</v>
      </c>
      <c r="T7" s="93">
        <f>[3]Maio!$C$23</f>
        <v>24.6</v>
      </c>
      <c r="U7" s="93">
        <f>[3]Maio!$C$24</f>
        <v>25.2</v>
      </c>
      <c r="V7" s="93">
        <f>[3]Maio!$C$25</f>
        <v>33.200000000000003</v>
      </c>
      <c r="W7" s="93">
        <f>[3]Maio!$C$26</f>
        <v>34.299999999999997</v>
      </c>
      <c r="X7" s="93">
        <f>[3]Maio!$C$27</f>
        <v>34.4</v>
      </c>
      <c r="Y7" s="93">
        <f>[3]Maio!$C$28</f>
        <v>27.4</v>
      </c>
      <c r="Z7" s="93">
        <f>[3]Maio!$C$29</f>
        <v>17.100000000000001</v>
      </c>
      <c r="AA7" s="93">
        <f>[3]Maio!$C$30</f>
        <v>14.1</v>
      </c>
      <c r="AB7" s="93">
        <f>[3]Maio!$C$31</f>
        <v>14.3</v>
      </c>
      <c r="AC7" s="93">
        <f>[3]Maio!$C$32</f>
        <v>17.100000000000001</v>
      </c>
      <c r="AD7" s="93">
        <f>[3]Maio!$C$33</f>
        <v>20.6</v>
      </c>
      <c r="AE7" s="93">
        <f>[3]Maio!$C$34</f>
        <v>24.9</v>
      </c>
      <c r="AF7" s="93">
        <f>[3]Maio!$C$35</f>
        <v>25.6</v>
      </c>
      <c r="AG7" s="91">
        <f t="shared" si="3"/>
        <v>35.700000000000003</v>
      </c>
      <c r="AH7" s="92">
        <f t="shared" si="2"/>
        <v>29.296774193548384</v>
      </c>
    </row>
    <row r="8" spans="1:36" x14ac:dyDescent="0.2">
      <c r="A8" s="50" t="s">
        <v>1</v>
      </c>
      <c r="B8" s="93">
        <f>[4]Maio!$C$5</f>
        <v>35.799999999999997</v>
      </c>
      <c r="C8" s="93">
        <f>[4]Maio!$C$6</f>
        <v>35.6</v>
      </c>
      <c r="D8" s="93">
        <f>[4]Maio!$C$7</f>
        <v>35.200000000000003</v>
      </c>
      <c r="E8" s="93">
        <f>[4]Maio!$C$8</f>
        <v>36</v>
      </c>
      <c r="F8" s="93">
        <f>[4]Maio!$C$9</f>
        <v>36.799999999999997</v>
      </c>
      <c r="G8" s="93">
        <f>[4]Maio!$C$10</f>
        <v>35.299999999999997</v>
      </c>
      <c r="H8" s="93">
        <f>[4]Maio!$C$11</f>
        <v>35.4</v>
      </c>
      <c r="I8" s="93">
        <f>[4]Maio!$C$12</f>
        <v>35.799999999999997</v>
      </c>
      <c r="J8" s="93">
        <f>[4]Maio!$C$13</f>
        <v>35.200000000000003</v>
      </c>
      <c r="K8" s="93">
        <f>[4]Maio!$C$14</f>
        <v>35.4</v>
      </c>
      <c r="L8" s="93">
        <f>[4]Maio!$C$15</f>
        <v>35</v>
      </c>
      <c r="M8" s="93">
        <f>[4]Maio!$C$16</f>
        <v>35.1</v>
      </c>
      <c r="N8" s="93">
        <f>[4]Maio!$C$17</f>
        <v>27.7</v>
      </c>
      <c r="O8" s="93">
        <f>[4]Maio!$C$18</f>
        <v>23.1</v>
      </c>
      <c r="P8" s="93">
        <f>[4]Maio!$C$19</f>
        <v>26.4</v>
      </c>
      <c r="Q8" s="93">
        <f>[4]Maio!$C$20</f>
        <v>31.3</v>
      </c>
      <c r="R8" s="93">
        <f>[4]Maio!$C$21</f>
        <v>33</v>
      </c>
      <c r="S8" s="93">
        <f>[4]Maio!$C$22</f>
        <v>27.7</v>
      </c>
      <c r="T8" s="93">
        <f>[4]Maio!$C$23</f>
        <v>21.4</v>
      </c>
      <c r="U8" s="93">
        <f>[4]Maio!$C$24</f>
        <v>27.2</v>
      </c>
      <c r="V8" s="93">
        <f>[4]Maio!$C$25</f>
        <v>33.799999999999997</v>
      </c>
      <c r="W8" s="93">
        <f>[4]Maio!$C$26</f>
        <v>35.799999999999997</v>
      </c>
      <c r="X8" s="93">
        <f>[4]Maio!$C$27</f>
        <v>34.5</v>
      </c>
      <c r="Y8" s="93">
        <f>[4]Maio!$C$28</f>
        <v>29.6</v>
      </c>
      <c r="Z8" s="93">
        <f>[4]Maio!$C$29</f>
        <v>18.2</v>
      </c>
      <c r="AA8" s="93">
        <f>[4]Maio!$C$30</f>
        <v>15.2</v>
      </c>
      <c r="AB8" s="93">
        <f>[4]Maio!$C$31</f>
        <v>16.100000000000001</v>
      </c>
      <c r="AC8" s="93">
        <f>[4]Maio!$C$32</f>
        <v>20.100000000000001</v>
      </c>
      <c r="AD8" s="93">
        <f>[4]Maio!$C$33</f>
        <v>22.7</v>
      </c>
      <c r="AE8" s="93">
        <f>[4]Maio!$C$34</f>
        <v>27.6</v>
      </c>
      <c r="AF8" s="93">
        <f>[4]Maio!$C$35</f>
        <v>30.3</v>
      </c>
      <c r="AG8" s="91">
        <f t="shared" si="3"/>
        <v>36.799999999999997</v>
      </c>
      <c r="AH8" s="92">
        <f t="shared" si="2"/>
        <v>29.945161290322588</v>
      </c>
    </row>
    <row r="9" spans="1:36" x14ac:dyDescent="0.2">
      <c r="A9" s="50" t="s">
        <v>149</v>
      </c>
      <c r="B9" s="93">
        <f>[5]Maio!$C$5</f>
        <v>33.200000000000003</v>
      </c>
      <c r="C9" s="93">
        <f>[5]Maio!$C$6</f>
        <v>32.799999999999997</v>
      </c>
      <c r="D9" s="93">
        <f>[5]Maio!$C$7</f>
        <v>31.9</v>
      </c>
      <c r="E9" s="93">
        <f>[5]Maio!$C$8</f>
        <v>33.1</v>
      </c>
      <c r="F9" s="93">
        <f>[5]Maio!$C$9</f>
        <v>33.299999999999997</v>
      </c>
      <c r="G9" s="93">
        <f>[5]Maio!$C$10</f>
        <v>32.1</v>
      </c>
      <c r="H9" s="93">
        <f>[5]Maio!$C$11</f>
        <v>32.5</v>
      </c>
      <c r="I9" s="93">
        <f>[5]Maio!$C$12</f>
        <v>33.1</v>
      </c>
      <c r="J9" s="93">
        <f>[5]Maio!$C$13</f>
        <v>29.1</v>
      </c>
      <c r="K9" s="93">
        <f>[5]Maio!$C$14</f>
        <v>32.1</v>
      </c>
      <c r="L9" s="93">
        <f>[5]Maio!$C$15</f>
        <v>32.700000000000003</v>
      </c>
      <c r="M9" s="93">
        <f>[5]Maio!$C$16</f>
        <v>31.8</v>
      </c>
      <c r="N9" s="93">
        <f>[5]Maio!$C$17</f>
        <v>26.6</v>
      </c>
      <c r="O9" s="93">
        <f>[5]Maio!$C$18</f>
        <v>13.4</v>
      </c>
      <c r="P9" s="93">
        <f>[5]Maio!$C$19</f>
        <v>18.100000000000001</v>
      </c>
      <c r="Q9" s="93">
        <f>[5]Maio!$C$20</f>
        <v>26.3</v>
      </c>
      <c r="R9" s="93">
        <f>[5]Maio!$C$21</f>
        <v>25</v>
      </c>
      <c r="S9" s="93">
        <f>[5]Maio!$C$22</f>
        <v>21.4</v>
      </c>
      <c r="T9" s="93">
        <f>[5]Maio!$C$23</f>
        <v>17.8</v>
      </c>
      <c r="U9" s="93">
        <f>[5]Maio!$C$24</f>
        <v>23.9</v>
      </c>
      <c r="V9" s="93">
        <f>[5]Maio!$C$25</f>
        <v>29.1</v>
      </c>
      <c r="W9" s="93">
        <f>[5]Maio!$C$26</f>
        <v>31.9</v>
      </c>
      <c r="X9" s="93">
        <f>[5]Maio!$C$27</f>
        <v>30.7</v>
      </c>
      <c r="Y9" s="93">
        <f>[5]Maio!$C$28</f>
        <v>22.3</v>
      </c>
      <c r="Z9" s="93">
        <f>[5]Maio!$C$29</f>
        <v>11.9</v>
      </c>
      <c r="AA9" s="93">
        <f>[5]Maio!$C$30</f>
        <v>12.2</v>
      </c>
      <c r="AB9" s="93">
        <f>[5]Maio!$C$31</f>
        <v>10.4</v>
      </c>
      <c r="AC9" s="93">
        <f>[5]Maio!$C$32</f>
        <v>14.3</v>
      </c>
      <c r="AD9" s="93">
        <f>[5]Maio!$C$33</f>
        <v>20.399999999999999</v>
      </c>
      <c r="AE9" s="93">
        <f>[5]Maio!$C$34</f>
        <v>25.4</v>
      </c>
      <c r="AF9" s="93">
        <f>[5]Maio!$C$35</f>
        <v>24.8</v>
      </c>
      <c r="AG9" s="91">
        <f t="shared" si="3"/>
        <v>33.299999999999997</v>
      </c>
      <c r="AH9" s="92">
        <f t="shared" si="2"/>
        <v>25.599999999999998</v>
      </c>
    </row>
    <row r="10" spans="1:36" x14ac:dyDescent="0.2">
      <c r="A10" s="50" t="s">
        <v>93</v>
      </c>
      <c r="B10" s="93">
        <f>[6]Maio!$C$5</f>
        <v>32.799999999999997</v>
      </c>
      <c r="C10" s="93">
        <f>[6]Maio!$C$6</f>
        <v>32.9</v>
      </c>
      <c r="D10" s="93">
        <f>[6]Maio!$C$7</f>
        <v>33.4</v>
      </c>
      <c r="E10" s="93">
        <f>[6]Maio!$C$8</f>
        <v>33.6</v>
      </c>
      <c r="F10" s="93">
        <f>[6]Maio!$C$9</f>
        <v>34.200000000000003</v>
      </c>
      <c r="G10" s="93">
        <f>[6]Maio!$C$10</f>
        <v>32.5</v>
      </c>
      <c r="H10" s="93">
        <f>[6]Maio!$C$11</f>
        <v>32.1</v>
      </c>
      <c r="I10" s="93">
        <f>[6]Maio!$C$12</f>
        <v>32.700000000000003</v>
      </c>
      <c r="J10" s="93">
        <f>[6]Maio!$C$13</f>
        <v>34</v>
      </c>
      <c r="K10" s="93">
        <f>[6]Maio!$C$14</f>
        <v>32.799999999999997</v>
      </c>
      <c r="L10" s="93">
        <f>[6]Maio!$C$15</f>
        <v>32.299999999999997</v>
      </c>
      <c r="M10" s="93">
        <f>[6]Maio!$C$16</f>
        <v>31.9</v>
      </c>
      <c r="N10" s="93">
        <f>[6]Maio!$C$17</f>
        <v>31.7</v>
      </c>
      <c r="O10" s="93">
        <f>[6]Maio!$C$18</f>
        <v>22.7</v>
      </c>
      <c r="P10" s="93">
        <f>[6]Maio!$C$19</f>
        <v>28.6</v>
      </c>
      <c r="Q10" s="93">
        <f>[6]Maio!$C$20</f>
        <v>31.7</v>
      </c>
      <c r="R10" s="93">
        <f>[6]Maio!$C$21</f>
        <v>31.6</v>
      </c>
      <c r="S10" s="93">
        <f>[6]Maio!$C$22</f>
        <v>30.8</v>
      </c>
      <c r="T10" s="93">
        <f>[6]Maio!$C$23</f>
        <v>23.6</v>
      </c>
      <c r="U10" s="93">
        <f>[6]Maio!$C$24</f>
        <v>27.6</v>
      </c>
      <c r="V10" s="93">
        <f>[6]Maio!$C$25</f>
        <v>31.6</v>
      </c>
      <c r="W10" s="93">
        <f>[6]Maio!$C$26</f>
        <v>33</v>
      </c>
      <c r="X10" s="93">
        <f>[6]Maio!$C$27</f>
        <v>32.6</v>
      </c>
      <c r="Y10" s="93">
        <f>[6]Maio!$C$28</f>
        <v>24.6</v>
      </c>
      <c r="Z10" s="93">
        <f>[6]Maio!$C$29</f>
        <v>17.2</v>
      </c>
      <c r="AA10" s="93">
        <f>[6]Maio!$C$30</f>
        <v>19.8</v>
      </c>
      <c r="AB10" s="93">
        <f>[6]Maio!$C$31</f>
        <v>17.5</v>
      </c>
      <c r="AC10" s="93">
        <f>[6]Maio!$C$32</f>
        <v>20.6</v>
      </c>
      <c r="AD10" s="93">
        <f>[6]Maio!$C$33</f>
        <v>21.9</v>
      </c>
      <c r="AE10" s="93">
        <f>[6]Maio!$C$34</f>
        <v>26.2</v>
      </c>
      <c r="AF10" s="93">
        <f>[6]Maio!$C$35</f>
        <v>28.2</v>
      </c>
      <c r="AG10" s="91">
        <f t="shared" si="3"/>
        <v>34.200000000000003</v>
      </c>
      <c r="AH10" s="92">
        <f t="shared" si="2"/>
        <v>28.925806451612907</v>
      </c>
    </row>
    <row r="11" spans="1:36" x14ac:dyDescent="0.2">
      <c r="A11" s="50" t="s">
        <v>50</v>
      </c>
      <c r="B11" s="93">
        <f>[7]Maio!$C$5</f>
        <v>35.6</v>
      </c>
      <c r="C11" s="93">
        <f>[7]Maio!$C$6</f>
        <v>35.1</v>
      </c>
      <c r="D11" s="93">
        <f>[7]Maio!$C$7</f>
        <v>35.1</v>
      </c>
      <c r="E11" s="93">
        <f>[7]Maio!$C$8</f>
        <v>35.799999999999997</v>
      </c>
      <c r="F11" s="93">
        <f>[7]Maio!$C$9</f>
        <v>33.799999999999997</v>
      </c>
      <c r="G11" s="93">
        <f>[7]Maio!$C$10</f>
        <v>33.299999999999997</v>
      </c>
      <c r="H11" s="93">
        <f>[7]Maio!$C$11</f>
        <v>34.4</v>
      </c>
      <c r="I11" s="93">
        <f>[7]Maio!$C$12</f>
        <v>34.700000000000003</v>
      </c>
      <c r="J11" s="93">
        <f>[7]Maio!$C$13</f>
        <v>34.799999999999997</v>
      </c>
      <c r="K11" s="93">
        <f>[7]Maio!$C$14</f>
        <v>33.700000000000003</v>
      </c>
      <c r="L11" s="93">
        <f>[7]Maio!$C$15</f>
        <v>34.700000000000003</v>
      </c>
      <c r="M11" s="93">
        <f>[7]Maio!$C$16</f>
        <v>35</v>
      </c>
      <c r="N11" s="93">
        <f>[7]Maio!$C$17</f>
        <v>34.9</v>
      </c>
      <c r="O11" s="93">
        <f>[7]Maio!$C$18</f>
        <v>28.1</v>
      </c>
      <c r="P11" s="93">
        <f>[7]Maio!$C$19</f>
        <v>28</v>
      </c>
      <c r="Q11" s="93">
        <f>[7]Maio!$C$20</f>
        <v>33.4</v>
      </c>
      <c r="R11" s="93">
        <f>[7]Maio!$C$21</f>
        <v>35.6</v>
      </c>
      <c r="S11" s="93">
        <f>[7]Maio!$C$22</f>
        <v>32</v>
      </c>
      <c r="T11" s="93">
        <f>[7]Maio!$C$23</f>
        <v>24.8</v>
      </c>
      <c r="U11" s="93">
        <f>[7]Maio!$C$24</f>
        <v>27.4</v>
      </c>
      <c r="V11" s="93">
        <f>[7]Maio!$C$25</f>
        <v>31.8</v>
      </c>
      <c r="W11" s="93">
        <f>[7]Maio!$C$26</f>
        <v>33.799999999999997</v>
      </c>
      <c r="X11" s="93">
        <f>[7]Maio!$C$27</f>
        <v>34.6</v>
      </c>
      <c r="Y11" s="93">
        <f>[7]Maio!$C$28</f>
        <v>28.3</v>
      </c>
      <c r="Z11" s="93">
        <f>[7]Maio!$C$29</f>
        <v>18.2</v>
      </c>
      <c r="AA11" s="93">
        <f>[7]Maio!$C$30</f>
        <v>15.7</v>
      </c>
      <c r="AB11" s="93">
        <f>[7]Maio!$C$31</f>
        <v>17</v>
      </c>
      <c r="AC11" s="93">
        <f>[7]Maio!$C$32</f>
        <v>17.100000000000001</v>
      </c>
      <c r="AD11" s="93">
        <f>[7]Maio!$C$33</f>
        <v>21.2</v>
      </c>
      <c r="AE11" s="93">
        <f>[7]Maio!$C$34</f>
        <v>23.8</v>
      </c>
      <c r="AF11" s="93">
        <f>[7]Maio!$C$35</f>
        <v>24.4</v>
      </c>
      <c r="AG11" s="91">
        <f t="shared" si="3"/>
        <v>35.799999999999997</v>
      </c>
      <c r="AH11" s="92">
        <f t="shared" si="2"/>
        <v>29.874193548387098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1">
        <f t="shared" si="3"/>
        <v>0</v>
      </c>
      <c r="AH12" s="92" t="e">
        <f t="shared" si="2"/>
        <v>#DIV/0!</v>
      </c>
    </row>
    <row r="13" spans="1:36" x14ac:dyDescent="0.2">
      <c r="A13" s="50" t="s">
        <v>96</v>
      </c>
      <c r="B13" s="93">
        <f>[8]Maio!$C$5</f>
        <v>34.1</v>
      </c>
      <c r="C13" s="93">
        <f>[8]Maio!$C$6</f>
        <v>34.200000000000003</v>
      </c>
      <c r="D13" s="93">
        <f>[8]Maio!$C$7</f>
        <v>32.6</v>
      </c>
      <c r="E13" s="93">
        <f>[8]Maio!$C$8</f>
        <v>34.299999999999997</v>
      </c>
      <c r="F13" s="93">
        <f>[8]Maio!$C$9</f>
        <v>35.5</v>
      </c>
      <c r="G13" s="93">
        <f>[8]Maio!$C$10</f>
        <v>33.799999999999997</v>
      </c>
      <c r="H13" s="93">
        <f>[8]Maio!$C$11</f>
        <v>33.5</v>
      </c>
      <c r="I13" s="93">
        <f>[8]Maio!$C$12</f>
        <v>34.6</v>
      </c>
      <c r="J13" s="93">
        <f>[8]Maio!$C$13</f>
        <v>29.1</v>
      </c>
      <c r="K13" s="93">
        <f>[8]Maio!$C$14</f>
        <v>33.4</v>
      </c>
      <c r="L13" s="93">
        <f>[8]Maio!$C$15</f>
        <v>34.700000000000003</v>
      </c>
      <c r="M13" s="93">
        <f>[8]Maio!$C$16</f>
        <v>34.1</v>
      </c>
      <c r="N13" s="93">
        <f>[8]Maio!$C$17</f>
        <v>26.2</v>
      </c>
      <c r="O13" s="93">
        <f>[8]Maio!$C$18</f>
        <v>19.5</v>
      </c>
      <c r="P13" s="93">
        <f>[8]Maio!$C$19</f>
        <v>23</v>
      </c>
      <c r="Q13" s="93">
        <f>[8]Maio!$C$20</f>
        <v>29.2</v>
      </c>
      <c r="R13" s="93">
        <f>[8]Maio!$C$21</f>
        <v>33</v>
      </c>
      <c r="S13" s="93">
        <f>[8]Maio!$C$22</f>
        <v>23.5</v>
      </c>
      <c r="T13" s="93">
        <f>[8]Maio!$C$23</f>
        <v>19.600000000000001</v>
      </c>
      <c r="U13" s="93">
        <f>[8]Maio!$C$24</f>
        <v>26.8</v>
      </c>
      <c r="V13" s="93">
        <f>[8]Maio!$C$25</f>
        <v>31.9</v>
      </c>
      <c r="W13" s="93">
        <f>[8]Maio!$C$26</f>
        <v>33.6</v>
      </c>
      <c r="X13" s="93">
        <f>[8]Maio!$C$27</f>
        <v>33.299999999999997</v>
      </c>
      <c r="Y13" s="93">
        <f>[8]Maio!$C$28</f>
        <v>23.8</v>
      </c>
      <c r="Z13" s="93">
        <f>[8]Maio!$C$29</f>
        <v>15</v>
      </c>
      <c r="AA13" s="93">
        <f>[8]Maio!$C$30</f>
        <v>13.6</v>
      </c>
      <c r="AB13" s="93">
        <f>[8]Maio!$C$31</f>
        <v>15.1</v>
      </c>
      <c r="AC13" s="93">
        <f>[8]Maio!$C$32</f>
        <v>17.899999999999999</v>
      </c>
      <c r="AD13" s="93">
        <f>[8]Maio!$C$33</f>
        <v>21.6</v>
      </c>
      <c r="AE13" s="93">
        <f>[8]Maio!$C$34</f>
        <v>26.3</v>
      </c>
      <c r="AF13" s="93">
        <f>[8]Maio!$C$35</f>
        <v>28.7</v>
      </c>
      <c r="AG13" s="91">
        <f t="shared" si="3"/>
        <v>35.5</v>
      </c>
      <c r="AH13" s="92">
        <f t="shared" si="2"/>
        <v>27.919354838709673</v>
      </c>
    </row>
    <row r="14" spans="1:36" hidden="1" x14ac:dyDescent="0.2">
      <c r="A14" s="50" t="s">
        <v>100</v>
      </c>
      <c r="B14" s="93" t="str">
        <f>[9]Maio!$C$5</f>
        <v>*</v>
      </c>
      <c r="C14" s="93" t="str">
        <f>[9]Maio!$C$6</f>
        <v>*</v>
      </c>
      <c r="D14" s="93" t="str">
        <f>[9]Maio!$C$7</f>
        <v>*</v>
      </c>
      <c r="E14" s="93" t="str">
        <f>[9]Maio!$C$8</f>
        <v>*</v>
      </c>
      <c r="F14" s="93" t="str">
        <f>[9]Maio!$C$9</f>
        <v>*</v>
      </c>
      <c r="G14" s="93" t="str">
        <f>[9]Maio!$C$10</f>
        <v>*</v>
      </c>
      <c r="H14" s="93" t="str">
        <f>[9]Maio!$C$11</f>
        <v>*</v>
      </c>
      <c r="I14" s="93" t="str">
        <f>[9]Maio!$C$12</f>
        <v>*</v>
      </c>
      <c r="J14" s="93" t="str">
        <f>[9]Maio!$C$13</f>
        <v>*</v>
      </c>
      <c r="K14" s="93" t="str">
        <f>[9]Maio!$C$14</f>
        <v>*</v>
      </c>
      <c r="L14" s="93" t="str">
        <f>[9]Maio!$C$15</f>
        <v>*</v>
      </c>
      <c r="M14" s="93" t="str">
        <f>[9]Maio!$C$16</f>
        <v>*</v>
      </c>
      <c r="N14" s="93" t="str">
        <f>[9]Maio!$C$17</f>
        <v>*</v>
      </c>
      <c r="O14" s="93" t="str">
        <f>[9]Maio!$C$18</f>
        <v>*</v>
      </c>
      <c r="P14" s="93" t="str">
        <f>[9]Maio!$C$19</f>
        <v>*</v>
      </c>
      <c r="Q14" s="93" t="str">
        <f>[9]Maio!$C$20</f>
        <v>*</v>
      </c>
      <c r="R14" s="93" t="str">
        <f>[9]Maio!$C$21</f>
        <v>*</v>
      </c>
      <c r="S14" s="93" t="str">
        <f>[9]Maio!$C$22</f>
        <v>*</v>
      </c>
      <c r="T14" s="93" t="str">
        <f>[9]Maio!$C$23</f>
        <v>*</v>
      </c>
      <c r="U14" s="93" t="str">
        <f>[9]Maio!$C$24</f>
        <v>*</v>
      </c>
      <c r="V14" s="93" t="str">
        <f>[9]Maio!$C$25</f>
        <v>*</v>
      </c>
      <c r="W14" s="93" t="str">
        <f>[9]Maio!$C$26</f>
        <v>*</v>
      </c>
      <c r="X14" s="93" t="str">
        <f>[9]Maio!$C$27</f>
        <v>*</v>
      </c>
      <c r="Y14" s="93" t="str">
        <f>[9]Maio!$C$28</f>
        <v>*</v>
      </c>
      <c r="Z14" s="93" t="str">
        <f>[9]Maio!$C$29</f>
        <v>*</v>
      </c>
      <c r="AA14" s="93" t="str">
        <f>[9]Maio!$C$30</f>
        <v>*</v>
      </c>
      <c r="AB14" s="93" t="str">
        <f>[9]Maio!$C$31</f>
        <v>*</v>
      </c>
      <c r="AC14" s="93" t="str">
        <f>[9]Maio!$C$32</f>
        <v>*</v>
      </c>
      <c r="AD14" s="93" t="str">
        <f>[9]Maio!$C$33</f>
        <v>*</v>
      </c>
      <c r="AE14" s="93" t="str">
        <f>[9]Maio!$C$34</f>
        <v>*</v>
      </c>
      <c r="AF14" s="93" t="str">
        <f>[9]Maio!$C$35</f>
        <v>*</v>
      </c>
      <c r="AG14" s="91">
        <f t="shared" si="3"/>
        <v>0</v>
      </c>
      <c r="AH14" s="92" t="e">
        <f t="shared" si="2"/>
        <v>#DIV/0!</v>
      </c>
    </row>
    <row r="15" spans="1:36" x14ac:dyDescent="0.2">
      <c r="A15" s="50" t="s">
        <v>103</v>
      </c>
      <c r="B15" s="93">
        <f>[10]Maio!$C$5</f>
        <v>34.200000000000003</v>
      </c>
      <c r="C15" s="93">
        <f>[10]Maio!$C$6</f>
        <v>34.299999999999997</v>
      </c>
      <c r="D15" s="93">
        <f>[10]Maio!$C$7</f>
        <v>32.299999999999997</v>
      </c>
      <c r="E15" s="93">
        <f>[10]Maio!$C$8</f>
        <v>33.799999999999997</v>
      </c>
      <c r="F15" s="93">
        <f>[10]Maio!$C$9</f>
        <v>34.799999999999997</v>
      </c>
      <c r="G15" s="93">
        <f>[10]Maio!$C$10</f>
        <v>33.4</v>
      </c>
      <c r="H15" s="93">
        <f>[10]Maio!$C$11</f>
        <v>33.5</v>
      </c>
      <c r="I15" s="93">
        <f>[10]Maio!$C$12</f>
        <v>33.9</v>
      </c>
      <c r="J15" s="93">
        <f>[10]Maio!$C$13</f>
        <v>32.6</v>
      </c>
      <c r="K15" s="93">
        <f>[10]Maio!$C$14</f>
        <v>33.5</v>
      </c>
      <c r="L15" s="93">
        <f>[10]Maio!$C$15</f>
        <v>33.5</v>
      </c>
      <c r="M15" s="93">
        <f>[10]Maio!$C$16</f>
        <v>33.299999999999997</v>
      </c>
      <c r="N15" s="93">
        <f>[10]Maio!$C$17</f>
        <v>27.2</v>
      </c>
      <c r="O15" s="93">
        <f>[10]Maio!$C$18</f>
        <v>18.7</v>
      </c>
      <c r="P15" s="93">
        <f>[10]Maio!$C$19</f>
        <v>22.6</v>
      </c>
      <c r="Q15" s="93">
        <f>[10]Maio!$C$20</f>
        <v>29.1</v>
      </c>
      <c r="R15" s="93">
        <f>[10]Maio!$C$21</f>
        <v>28.7</v>
      </c>
      <c r="S15" s="93">
        <f>[10]Maio!$C$22</f>
        <v>25.1</v>
      </c>
      <c r="T15" s="93">
        <f>[10]Maio!$C$23</f>
        <v>22.4</v>
      </c>
      <c r="U15" s="93">
        <f>[10]Maio!$C$24</f>
        <v>25.6</v>
      </c>
      <c r="V15" s="93">
        <f>[10]Maio!$C$25</f>
        <v>31.1</v>
      </c>
      <c r="W15" s="93">
        <f>[10]Maio!$C$26</f>
        <v>33.1</v>
      </c>
      <c r="X15" s="93">
        <f>[10]Maio!$C$27</f>
        <v>33.799999999999997</v>
      </c>
      <c r="Y15" s="93">
        <f>[10]Maio!$C$28</f>
        <v>24.9</v>
      </c>
      <c r="Z15" s="93">
        <f>[10]Maio!$C$29</f>
        <v>14.5</v>
      </c>
      <c r="AA15" s="93">
        <f>[10]Maio!$C$30</f>
        <v>14.8</v>
      </c>
      <c r="AB15" s="93">
        <f>[10]Maio!$C$31</f>
        <v>13.3</v>
      </c>
      <c r="AC15" s="93">
        <f>[10]Maio!$C$32</f>
        <v>16.899999999999999</v>
      </c>
      <c r="AD15" s="93">
        <f>[10]Maio!$C$33</f>
        <v>20.5</v>
      </c>
      <c r="AE15" s="93">
        <f>[10]Maio!$C$34</f>
        <v>25</v>
      </c>
      <c r="AF15" s="93">
        <f>[10]Maio!$C$35</f>
        <v>25.2</v>
      </c>
      <c r="AG15" s="91">
        <f t="shared" si="3"/>
        <v>34.799999999999997</v>
      </c>
      <c r="AH15" s="92">
        <f t="shared" si="2"/>
        <v>27.6</v>
      </c>
    </row>
    <row r="16" spans="1:36" x14ac:dyDescent="0.2">
      <c r="A16" s="50" t="s">
        <v>150</v>
      </c>
      <c r="B16" s="93">
        <f>[11]Maio!$C$5</f>
        <v>32.9</v>
      </c>
      <c r="C16" s="93">
        <f>[11]Maio!$C$6</f>
        <v>32.9</v>
      </c>
      <c r="D16" s="93">
        <f>[11]Maio!$C$7</f>
        <v>32.9</v>
      </c>
      <c r="E16" s="93">
        <f>[11]Maio!$C$8</f>
        <v>33.1</v>
      </c>
      <c r="F16" s="93">
        <f>[11]Maio!$C$9</f>
        <v>33.799999999999997</v>
      </c>
      <c r="G16" s="93">
        <f>[11]Maio!$C$10</f>
        <v>32.9</v>
      </c>
      <c r="H16" s="93">
        <f>[11]Maio!$C$11</f>
        <v>32.9</v>
      </c>
      <c r="I16" s="93">
        <f>[11]Maio!$C$12</f>
        <v>33</v>
      </c>
      <c r="J16" s="93">
        <f>[11]Maio!$C$13</f>
        <v>33.5</v>
      </c>
      <c r="K16" s="93">
        <f>[11]Maio!$C$14</f>
        <v>33.200000000000003</v>
      </c>
      <c r="L16" s="93">
        <f>[11]Maio!$C$15</f>
        <v>31.9</v>
      </c>
      <c r="M16" s="93">
        <f>[11]Maio!$C$16</f>
        <v>31.8</v>
      </c>
      <c r="N16" s="93">
        <f>[11]Maio!$C$17</f>
        <v>32</v>
      </c>
      <c r="O16" s="93">
        <f>[11]Maio!$C$18</f>
        <v>26.5</v>
      </c>
      <c r="P16" s="93">
        <f>[11]Maio!$C$19</f>
        <v>28.7</v>
      </c>
      <c r="Q16" s="93">
        <f>[11]Maio!$C$20</f>
        <v>32</v>
      </c>
      <c r="R16" s="93">
        <f>[11]Maio!$C$21</f>
        <v>32.4</v>
      </c>
      <c r="S16" s="93">
        <f>[11]Maio!$C$22</f>
        <v>32.200000000000003</v>
      </c>
      <c r="T16" s="93">
        <f>[11]Maio!$C$23</f>
        <v>26.9</v>
      </c>
      <c r="U16" s="93">
        <f>[11]Maio!$C$24</f>
        <v>29.5</v>
      </c>
      <c r="V16" s="93">
        <f>[11]Maio!$C$25</f>
        <v>32.799999999999997</v>
      </c>
      <c r="W16" s="93">
        <f>[11]Maio!$C$26</f>
        <v>33.1</v>
      </c>
      <c r="X16" s="93">
        <f>[11]Maio!$C$27</f>
        <v>33</v>
      </c>
      <c r="Y16" s="93">
        <f>[11]Maio!$C$28</f>
        <v>24.8</v>
      </c>
      <c r="Z16" s="93">
        <f>[11]Maio!$C$29</f>
        <v>18.100000000000001</v>
      </c>
      <c r="AA16" s="93">
        <f>[11]Maio!$C$30</f>
        <v>20.6</v>
      </c>
      <c r="AB16" s="93">
        <f>[11]Maio!$C$31</f>
        <v>20.5</v>
      </c>
      <c r="AC16" s="93">
        <f>[11]Maio!$C$32</f>
        <v>21.6</v>
      </c>
      <c r="AD16" s="93">
        <f>[11]Maio!$C$33</f>
        <v>23.4</v>
      </c>
      <c r="AE16" s="93">
        <f>[11]Maio!$C$34</f>
        <v>27.9</v>
      </c>
      <c r="AF16" s="93">
        <f>[11]Maio!$C$35</f>
        <v>29.4</v>
      </c>
      <c r="AG16" s="91">
        <f t="shared" si="3"/>
        <v>33.799999999999997</v>
      </c>
      <c r="AH16" s="92">
        <f t="shared" si="2"/>
        <v>29.683870967741932</v>
      </c>
      <c r="AJ16" s="11" t="s">
        <v>33</v>
      </c>
    </row>
    <row r="17" spans="1:39" x14ac:dyDescent="0.2">
      <c r="A17" s="50" t="s">
        <v>2</v>
      </c>
      <c r="B17" s="93">
        <f>[12]Maio!$C$5</f>
        <v>32.4</v>
      </c>
      <c r="C17" s="93">
        <f>[12]Maio!$C$6</f>
        <v>31.9</v>
      </c>
      <c r="D17" s="93">
        <f>[12]Maio!$C$7</f>
        <v>32.5</v>
      </c>
      <c r="E17" s="93">
        <f>[12]Maio!$C$8</f>
        <v>32.700000000000003</v>
      </c>
      <c r="F17" s="93">
        <f>[12]Maio!$C$9</f>
        <v>33.6</v>
      </c>
      <c r="G17" s="93">
        <f>[12]Maio!$C$10</f>
        <v>32.200000000000003</v>
      </c>
      <c r="H17" s="93">
        <f>[12]Maio!$C$11</f>
        <v>32.5</v>
      </c>
      <c r="I17" s="93">
        <f>[12]Maio!$C$12</f>
        <v>32.6</v>
      </c>
      <c r="J17" s="93">
        <f>[12]Maio!$C$13</f>
        <v>33.1</v>
      </c>
      <c r="K17" s="93">
        <f>[12]Maio!$C$14</f>
        <v>32.9</v>
      </c>
      <c r="L17" s="93">
        <f>[12]Maio!$C$15</f>
        <v>32.4</v>
      </c>
      <c r="M17" s="93">
        <f>[12]Maio!$C$16</f>
        <v>32.1</v>
      </c>
      <c r="N17" s="93">
        <f>[12]Maio!$C$17</f>
        <v>30</v>
      </c>
      <c r="O17" s="93">
        <f>[12]Maio!$C$18</f>
        <v>23.4</v>
      </c>
      <c r="P17" s="93">
        <f>[12]Maio!$C$19</f>
        <v>26</v>
      </c>
      <c r="Q17" s="93">
        <f>[12]Maio!$C$20</f>
        <v>30.2</v>
      </c>
      <c r="R17" s="93">
        <f>[12]Maio!$C$21</f>
        <v>30.6</v>
      </c>
      <c r="S17" s="93">
        <f>[12]Maio!$C$22</f>
        <v>28.7</v>
      </c>
      <c r="T17" s="93">
        <f>[12]Maio!$C$23</f>
        <v>21.4</v>
      </c>
      <c r="U17" s="93">
        <f>[12]Maio!$C$24</f>
        <v>27.8</v>
      </c>
      <c r="V17" s="93">
        <f>[12]Maio!$C$25</f>
        <v>31.9</v>
      </c>
      <c r="W17" s="93">
        <f>[12]Maio!$C$26</f>
        <v>33</v>
      </c>
      <c r="X17" s="93">
        <f>[12]Maio!$C$27</f>
        <v>32.6</v>
      </c>
      <c r="Y17" s="93">
        <f>[12]Maio!$C$28</f>
        <v>26.3</v>
      </c>
      <c r="Z17" s="93">
        <f>[12]Maio!$C$29</f>
        <v>17.3</v>
      </c>
      <c r="AA17" s="93">
        <f>[12]Maio!$C$30</f>
        <v>17.899999999999999</v>
      </c>
      <c r="AB17" s="93">
        <f>[12]Maio!$C$31</f>
        <v>15.7</v>
      </c>
      <c r="AC17" s="93">
        <f>[12]Maio!$C$32</f>
        <v>16.399999999999999</v>
      </c>
      <c r="AD17" s="93">
        <f>[12]Maio!$C$33</f>
        <v>22.1</v>
      </c>
      <c r="AE17" s="93">
        <f>[12]Maio!$C$34</f>
        <v>26.1</v>
      </c>
      <c r="AF17" s="93">
        <f>[12]Maio!$C$35</f>
        <v>28.1</v>
      </c>
      <c r="AG17" s="91">
        <f t="shared" si="3"/>
        <v>33.6</v>
      </c>
      <c r="AH17" s="92">
        <f t="shared" si="2"/>
        <v>28.270967741935483</v>
      </c>
      <c r="AJ17" s="11" t="s">
        <v>33</v>
      </c>
    </row>
    <row r="18" spans="1:39" x14ac:dyDescent="0.2">
      <c r="A18" s="50" t="s">
        <v>3</v>
      </c>
      <c r="B18" s="93">
        <f>[13]Maio!$C$5</f>
        <v>34.6</v>
      </c>
      <c r="C18" s="93">
        <f>[13]Maio!$C$6</f>
        <v>33.9</v>
      </c>
      <c r="D18" s="93">
        <f>[13]Maio!$C$7</f>
        <v>34.200000000000003</v>
      </c>
      <c r="E18" s="93">
        <f>[13]Maio!$C$8</f>
        <v>34.5</v>
      </c>
      <c r="F18" s="93">
        <f>[13]Maio!$C$9</f>
        <v>33</v>
      </c>
      <c r="G18" s="93">
        <f>[13]Maio!$C$10</f>
        <v>33.200000000000003</v>
      </c>
      <c r="H18" s="93">
        <f>[13]Maio!$C$11</f>
        <v>33.4</v>
      </c>
      <c r="I18" s="93">
        <f>[13]Maio!$C$12</f>
        <v>33.4</v>
      </c>
      <c r="J18" s="93">
        <f>[13]Maio!$C$13</f>
        <v>33.1</v>
      </c>
      <c r="K18" s="93">
        <f>[13]Maio!$C$14</f>
        <v>32.200000000000003</v>
      </c>
      <c r="L18" s="93">
        <f>[13]Maio!$C$15</f>
        <v>32.4</v>
      </c>
      <c r="M18" s="93">
        <f>[13]Maio!$C$16</f>
        <v>32.5</v>
      </c>
      <c r="N18" s="93">
        <f>[13]Maio!$C$17</f>
        <v>33.9</v>
      </c>
      <c r="O18" s="93">
        <f>[13]Maio!$C$18</f>
        <v>28.6</v>
      </c>
      <c r="P18" s="93">
        <f>[13]Maio!$C$19</f>
        <v>29</v>
      </c>
      <c r="Q18" s="93">
        <f>[13]Maio!$C$20</f>
        <v>33.799999999999997</v>
      </c>
      <c r="R18" s="93">
        <f>[13]Maio!$C$21</f>
        <v>34.200000000000003</v>
      </c>
      <c r="S18" s="93">
        <f>[13]Maio!$C$22</f>
        <v>33.200000000000003</v>
      </c>
      <c r="T18" s="93">
        <f>[13]Maio!$C$23</f>
        <v>32.299999999999997</v>
      </c>
      <c r="U18" s="93">
        <f>[13]Maio!$C$24</f>
        <v>26.1</v>
      </c>
      <c r="V18" s="93">
        <f>[13]Maio!$C$25</f>
        <v>32.700000000000003</v>
      </c>
      <c r="W18" s="93">
        <f>[13]Maio!$C$26</f>
        <v>32.700000000000003</v>
      </c>
      <c r="X18" s="93">
        <f>[13]Maio!$C$27</f>
        <v>32.799999999999997</v>
      </c>
      <c r="Y18" s="93">
        <f>[13]Maio!$C$28</f>
        <v>30.9</v>
      </c>
      <c r="Z18" s="93">
        <f>[13]Maio!$C$29</f>
        <v>23.1</v>
      </c>
      <c r="AA18" s="93">
        <f>[13]Maio!$C$30</f>
        <v>22.7</v>
      </c>
      <c r="AB18" s="93">
        <f>[13]Maio!$C$31</f>
        <v>28.6</v>
      </c>
      <c r="AC18" s="93">
        <f>[13]Maio!$C$32</f>
        <v>24.6</v>
      </c>
      <c r="AD18" s="93">
        <f>[13]Maio!$C$33</f>
        <v>24.4</v>
      </c>
      <c r="AE18" s="93">
        <f>[13]Maio!$C$34</f>
        <v>28</v>
      </c>
      <c r="AF18" s="93">
        <f>[13]Maio!$C$35</f>
        <v>29</v>
      </c>
      <c r="AG18" s="91">
        <f t="shared" si="3"/>
        <v>34.6</v>
      </c>
      <c r="AH18" s="92">
        <f t="shared" si="2"/>
        <v>31.000000000000004</v>
      </c>
      <c r="AI18" s="11" t="s">
        <v>203</v>
      </c>
      <c r="AJ18" s="11" t="s">
        <v>33</v>
      </c>
    </row>
    <row r="19" spans="1:39" x14ac:dyDescent="0.2">
      <c r="A19" s="50" t="s">
        <v>4</v>
      </c>
      <c r="B19" s="93">
        <f>[14]Maio!$C$5</f>
        <v>31.6</v>
      </c>
      <c r="C19" s="93">
        <f>[14]Maio!$C$6</f>
        <v>31.6</v>
      </c>
      <c r="D19" s="93">
        <f>[14]Maio!$C$7</f>
        <v>31.4</v>
      </c>
      <c r="E19" s="93">
        <f>[14]Maio!$C$8</f>
        <v>31.3</v>
      </c>
      <c r="F19" s="93">
        <f>[14]Maio!$C$9</f>
        <v>30.7</v>
      </c>
      <c r="G19" s="93">
        <f>[14]Maio!$C$10</f>
        <v>30.5</v>
      </c>
      <c r="H19" s="93">
        <f>[14]Maio!$C$11</f>
        <v>30.4</v>
      </c>
      <c r="I19" s="93">
        <f>[14]Maio!$C$12</f>
        <v>31.1</v>
      </c>
      <c r="J19" s="93">
        <f>[14]Maio!$C$13</f>
        <v>31.4</v>
      </c>
      <c r="K19" s="93">
        <f>[14]Maio!$C$14</f>
        <v>29.6</v>
      </c>
      <c r="L19" s="93">
        <f>[14]Maio!$C$15</f>
        <v>31.3</v>
      </c>
      <c r="M19" s="93">
        <f>[14]Maio!$C$16</f>
        <v>30.8</v>
      </c>
      <c r="N19" s="93">
        <f>[14]Maio!$C$17</f>
        <v>32</v>
      </c>
      <c r="O19" s="93">
        <f>[14]Maio!$C$18</f>
        <v>25.1</v>
      </c>
      <c r="P19" s="93">
        <f>[14]Maio!$C$19</f>
        <v>27</v>
      </c>
      <c r="Q19" s="93">
        <f>[14]Maio!$C$20</f>
        <v>31.2</v>
      </c>
      <c r="R19" s="93">
        <f>[14]Maio!$C$21</f>
        <v>32</v>
      </c>
      <c r="S19" s="93">
        <f>[14]Maio!$C$22</f>
        <v>32.700000000000003</v>
      </c>
      <c r="T19" s="93">
        <f>[14]Maio!$C$23</f>
        <v>29.1</v>
      </c>
      <c r="U19" s="93">
        <f>[14]Maio!$C$24</f>
        <v>26.2</v>
      </c>
      <c r="V19" s="93">
        <f>[14]Maio!$C$25</f>
        <v>30.7</v>
      </c>
      <c r="W19" s="93">
        <f>[14]Maio!$C$26</f>
        <v>31.3</v>
      </c>
      <c r="X19" s="93">
        <f>[14]Maio!$C$27</f>
        <v>31.5</v>
      </c>
      <c r="Y19" s="93">
        <f>[14]Maio!$C$28</f>
        <v>30.4</v>
      </c>
      <c r="Z19" s="93">
        <f>[14]Maio!$C$29</f>
        <v>20.6</v>
      </c>
      <c r="AA19" s="93">
        <f>[14]Maio!$C$30</f>
        <v>18</v>
      </c>
      <c r="AB19" s="93">
        <f>[14]Maio!$C$31</f>
        <v>28.6</v>
      </c>
      <c r="AC19" s="93">
        <f>[14]Maio!$C$32</f>
        <v>20.9</v>
      </c>
      <c r="AD19" s="93">
        <f>[14]Maio!$C$33</f>
        <v>23.2</v>
      </c>
      <c r="AE19" s="93">
        <f>[14]Maio!$C$34</f>
        <v>27.5</v>
      </c>
      <c r="AF19" s="93">
        <f>[14]Maio!$C$35</f>
        <v>27.4</v>
      </c>
      <c r="AG19" s="91">
        <f t="shared" si="3"/>
        <v>32.700000000000003</v>
      </c>
      <c r="AH19" s="92">
        <f t="shared" si="2"/>
        <v>28.938709677419361</v>
      </c>
    </row>
    <row r="20" spans="1:39" x14ac:dyDescent="0.2">
      <c r="A20" s="50" t="s">
        <v>5</v>
      </c>
      <c r="B20" s="93">
        <f>[15]Maio!$C$5</f>
        <v>37</v>
      </c>
      <c r="C20" s="93">
        <f>[15]Maio!$C$6</f>
        <v>37.1</v>
      </c>
      <c r="D20" s="93">
        <f>[15]Maio!$C$7</f>
        <v>35.200000000000003</v>
      </c>
      <c r="E20" s="93">
        <f>[15]Maio!$C$8</f>
        <v>35.1</v>
      </c>
      <c r="F20" s="93">
        <f>[15]Maio!$C$9</f>
        <v>37</v>
      </c>
      <c r="G20" s="93">
        <f>[15]Maio!$C$10</f>
        <v>36.700000000000003</v>
      </c>
      <c r="H20" s="93">
        <f>[15]Maio!$C$11</f>
        <v>35.9</v>
      </c>
      <c r="I20" s="93">
        <f>[15]Maio!$C$12</f>
        <v>36.4</v>
      </c>
      <c r="J20" s="93">
        <f>[15]Maio!$C$13</f>
        <v>30.1</v>
      </c>
      <c r="K20" s="93">
        <f>[15]Maio!$C$14</f>
        <v>34.5</v>
      </c>
      <c r="L20" s="93">
        <f>[15]Maio!$C$15</f>
        <v>36.799999999999997</v>
      </c>
      <c r="M20" s="93">
        <f>[15]Maio!$C$16</f>
        <v>36</v>
      </c>
      <c r="N20" s="93">
        <f>[15]Maio!$C$17</f>
        <v>29.6</v>
      </c>
      <c r="O20" s="93">
        <f>[15]Maio!$C$18</f>
        <v>18.399999999999999</v>
      </c>
      <c r="P20" s="93">
        <f>[15]Maio!$C$19</f>
        <v>21.2</v>
      </c>
      <c r="Q20" s="93">
        <f>[15]Maio!$C$20</f>
        <v>32.4</v>
      </c>
      <c r="R20" s="93">
        <f>[15]Maio!$C$21</f>
        <v>33.299999999999997</v>
      </c>
      <c r="S20" s="93">
        <f>[15]Maio!$C$22</f>
        <v>27.7</v>
      </c>
      <c r="T20" s="93">
        <f>[15]Maio!$C$23</f>
        <v>21.7</v>
      </c>
      <c r="U20" s="93">
        <f>[15]Maio!$C$24</f>
        <v>28.7</v>
      </c>
      <c r="V20" s="93">
        <f>[15]Maio!$C$25</f>
        <v>32.9</v>
      </c>
      <c r="W20" s="93">
        <f>[15]Maio!$C$26</f>
        <v>35.700000000000003</v>
      </c>
      <c r="X20" s="93">
        <f>[15]Maio!$C$27</f>
        <v>36</v>
      </c>
      <c r="Y20" s="93">
        <f>[15]Maio!$C$28</f>
        <v>29</v>
      </c>
      <c r="Z20" s="93">
        <f>[15]Maio!$C$29</f>
        <v>19.2</v>
      </c>
      <c r="AA20" s="93">
        <f>[15]Maio!$C$30</f>
        <v>17.600000000000001</v>
      </c>
      <c r="AB20" s="93">
        <f>[15]Maio!$C$31</f>
        <v>18</v>
      </c>
      <c r="AC20" s="93">
        <f>[15]Maio!$C$32</f>
        <v>18.5</v>
      </c>
      <c r="AD20" s="93">
        <f>[15]Maio!$C$33</f>
        <v>25.5</v>
      </c>
      <c r="AE20" s="93">
        <f>[15]Maio!$C$34</f>
        <v>29</v>
      </c>
      <c r="AF20" s="93">
        <f>[15]Maio!$C$35</f>
        <v>32.6</v>
      </c>
      <c r="AG20" s="91">
        <f t="shared" si="3"/>
        <v>37.1</v>
      </c>
      <c r="AH20" s="92">
        <f t="shared" si="2"/>
        <v>30.154838709677428</v>
      </c>
      <c r="AI20" s="11" t="s">
        <v>33</v>
      </c>
      <c r="AJ20" t="s">
        <v>33</v>
      </c>
      <c r="AL20" t="s">
        <v>33</v>
      </c>
    </row>
    <row r="21" spans="1:39" x14ac:dyDescent="0.2">
      <c r="A21" s="50" t="s">
        <v>31</v>
      </c>
      <c r="B21" s="93">
        <f>[16]Maio!$C$5</f>
        <v>33.299999999999997</v>
      </c>
      <c r="C21" s="93">
        <f>[16]Maio!$C$6</f>
        <v>32.799999999999997</v>
      </c>
      <c r="D21" s="93">
        <f>[16]Maio!$C$7</f>
        <v>32.9</v>
      </c>
      <c r="E21" s="93">
        <f>[16]Maio!$C$8</f>
        <v>33.799999999999997</v>
      </c>
      <c r="F21" s="93">
        <f>[16]Maio!$C$9</f>
        <v>32.700000000000003</v>
      </c>
      <c r="G21" s="93">
        <f>[16]Maio!$C$10</f>
        <v>32.299999999999997</v>
      </c>
      <c r="H21" s="93">
        <f>[16]Maio!$C$11</f>
        <v>32.5</v>
      </c>
      <c r="I21" s="93">
        <f>[16]Maio!$C$12</f>
        <v>33.1</v>
      </c>
      <c r="J21" s="93">
        <f>[16]Maio!$C$13</f>
        <v>32.799999999999997</v>
      </c>
      <c r="K21" s="93">
        <f>[16]Maio!$C$14</f>
        <v>31.7</v>
      </c>
      <c r="L21" s="93">
        <f>[16]Maio!$C$15</f>
        <v>31.9</v>
      </c>
      <c r="M21" s="93">
        <f>[16]Maio!$C$16</f>
        <v>32</v>
      </c>
      <c r="N21" s="93">
        <f>[16]Maio!$C$17</f>
        <v>32.6</v>
      </c>
      <c r="O21" s="93">
        <f>[16]Maio!$C$18</f>
        <v>25.8</v>
      </c>
      <c r="P21" s="93">
        <f>[16]Maio!$C$19</f>
        <v>29.2</v>
      </c>
      <c r="Q21" s="93">
        <f>[16]Maio!$C$20</f>
        <v>32.9</v>
      </c>
      <c r="R21" s="93">
        <f>[16]Maio!$C$21</f>
        <v>33.4</v>
      </c>
      <c r="S21" s="93">
        <f>[16]Maio!$C$22</f>
        <v>32.6</v>
      </c>
      <c r="T21" s="93">
        <f>[16]Maio!$C$23</f>
        <v>29.9</v>
      </c>
      <c r="U21" s="93">
        <f>[16]Maio!$C$24</f>
        <v>29.5</v>
      </c>
      <c r="V21" s="93">
        <f>[16]Maio!$C$25</f>
        <v>32.799999999999997</v>
      </c>
      <c r="W21" s="93">
        <f>[16]Maio!$C$26</f>
        <v>32.9</v>
      </c>
      <c r="X21" s="93">
        <f>[16]Maio!$C$27</f>
        <v>32.1</v>
      </c>
      <c r="Y21" s="93">
        <f>[16]Maio!$C$28</f>
        <v>30.7</v>
      </c>
      <c r="Z21" s="93">
        <f>[16]Maio!$C$29</f>
        <v>21.1</v>
      </c>
      <c r="AA21" s="93">
        <f>[16]Maio!$C$30</f>
        <v>20.6</v>
      </c>
      <c r="AB21" s="93">
        <f>[16]Maio!$C$31</f>
        <v>25.2</v>
      </c>
      <c r="AC21" s="93">
        <f>[16]Maio!$C$32</f>
        <v>22.8</v>
      </c>
      <c r="AD21" s="93">
        <f>[16]Maio!$C$33</f>
        <v>25.6</v>
      </c>
      <c r="AE21" s="93">
        <f>[16]Maio!$C$34</f>
        <v>28.8</v>
      </c>
      <c r="AF21" s="93">
        <f>[16]Maio!$C$35</f>
        <v>29.8</v>
      </c>
      <c r="AG21" s="91">
        <f t="shared" si="3"/>
        <v>33.799999999999997</v>
      </c>
      <c r="AH21" s="92">
        <f t="shared" si="2"/>
        <v>30.325806451612905</v>
      </c>
      <c r="AJ21" t="s">
        <v>206</v>
      </c>
      <c r="AL21" t="s">
        <v>33</v>
      </c>
    </row>
    <row r="22" spans="1:39" x14ac:dyDescent="0.2">
      <c r="A22" s="50" t="s">
        <v>6</v>
      </c>
      <c r="B22" s="93">
        <f>[17]Maio!$C$5</f>
        <v>35.700000000000003</v>
      </c>
      <c r="C22" s="93">
        <f>[17]Maio!$C$6</f>
        <v>35.200000000000003</v>
      </c>
      <c r="D22" s="93">
        <f>[17]Maio!$C$7</f>
        <v>34.799999999999997</v>
      </c>
      <c r="E22" s="93">
        <f>[17]Maio!$C$8</f>
        <v>35.1</v>
      </c>
      <c r="F22" s="93">
        <f>[17]Maio!$C$9</f>
        <v>35.6</v>
      </c>
      <c r="G22" s="93">
        <f>[17]Maio!$C$10</f>
        <v>34.700000000000003</v>
      </c>
      <c r="H22" s="93">
        <f>[17]Maio!$C$11</f>
        <v>34.9</v>
      </c>
      <c r="I22" s="93">
        <f>[17]Maio!$C$12</f>
        <v>36.4</v>
      </c>
      <c r="J22" s="93">
        <f>[17]Maio!$C$13</f>
        <v>35.5</v>
      </c>
      <c r="K22" s="93">
        <f>[17]Maio!$C$14</f>
        <v>34.700000000000003</v>
      </c>
      <c r="L22" s="93">
        <f>[17]Maio!$C$15</f>
        <v>35.5</v>
      </c>
      <c r="M22" s="93">
        <f>[17]Maio!$C$16</f>
        <v>34.9</v>
      </c>
      <c r="N22" s="93">
        <f>[17]Maio!$C$17</f>
        <v>32.9</v>
      </c>
      <c r="O22" s="93">
        <f>[17]Maio!$C$18</f>
        <v>24</v>
      </c>
      <c r="P22" s="93">
        <f>[17]Maio!$C$19</f>
        <v>29</v>
      </c>
      <c r="Q22" s="93">
        <f>[17]Maio!$C$20</f>
        <v>34.1</v>
      </c>
      <c r="R22" s="93">
        <f>[17]Maio!$C$21</f>
        <v>32.700000000000003</v>
      </c>
      <c r="S22" s="93">
        <f>[17]Maio!$C$22</f>
        <v>32.1</v>
      </c>
      <c r="T22" s="93">
        <f>[17]Maio!$C$23</f>
        <v>27.3</v>
      </c>
      <c r="U22" s="93">
        <f>[17]Maio!$C$24</f>
        <v>29</v>
      </c>
      <c r="V22" s="93">
        <f>[17]Maio!$C$25</f>
        <v>35</v>
      </c>
      <c r="W22" s="93">
        <f>[17]Maio!$C$26</f>
        <v>35.9</v>
      </c>
      <c r="X22" s="93">
        <f>[17]Maio!$C$27</f>
        <v>36.200000000000003</v>
      </c>
      <c r="Y22" s="93">
        <f>[17]Maio!$C$28</f>
        <v>28.8</v>
      </c>
      <c r="Z22" s="93">
        <f>[17]Maio!$C$29</f>
        <v>21.1</v>
      </c>
      <c r="AA22" s="93">
        <f>[17]Maio!$C$30</f>
        <v>23.7</v>
      </c>
      <c r="AB22" s="93">
        <f>[17]Maio!$C$31</f>
        <v>22.8</v>
      </c>
      <c r="AC22" s="93">
        <f>[17]Maio!$C$32</f>
        <v>24.8</v>
      </c>
      <c r="AD22" s="93">
        <f>[17]Maio!$C$33</f>
        <v>26.5</v>
      </c>
      <c r="AE22" s="93">
        <f>[17]Maio!$C$34</f>
        <v>30.4</v>
      </c>
      <c r="AF22" s="93">
        <f>[17]Maio!$C$35</f>
        <v>32.1</v>
      </c>
      <c r="AG22" s="91">
        <f t="shared" si="3"/>
        <v>36.4</v>
      </c>
      <c r="AH22" s="92">
        <f t="shared" si="2"/>
        <v>31.658064516129031</v>
      </c>
      <c r="AJ22" t="s">
        <v>33</v>
      </c>
    </row>
    <row r="23" spans="1:39" x14ac:dyDescent="0.2">
      <c r="A23" s="50" t="s">
        <v>7</v>
      </c>
      <c r="B23" s="93">
        <f>[18]Maio!$C$5</f>
        <v>33</v>
      </c>
      <c r="C23" s="93">
        <f>[18]Maio!$C$6</f>
        <v>32.9</v>
      </c>
      <c r="D23" s="93">
        <f>[18]Maio!$C$7</f>
        <v>32.1</v>
      </c>
      <c r="E23" s="93">
        <f>[18]Maio!$C$8</f>
        <v>33.200000000000003</v>
      </c>
      <c r="F23" s="93">
        <f>[18]Maio!$C$9</f>
        <v>33.799999999999997</v>
      </c>
      <c r="G23" s="93">
        <f>[18]Maio!$C$10</f>
        <v>32.700000000000003</v>
      </c>
      <c r="H23" s="93">
        <f>[18]Maio!$C$11</f>
        <v>33.1</v>
      </c>
      <c r="I23" s="93">
        <f>[18]Maio!$C$12</f>
        <v>33.4</v>
      </c>
      <c r="J23" s="93">
        <f>[18]Maio!$C$13</f>
        <v>33</v>
      </c>
      <c r="K23" s="93">
        <f>[18]Maio!$C$14</f>
        <v>33.700000000000003</v>
      </c>
      <c r="L23" s="93">
        <f>[18]Maio!$C$15</f>
        <v>33.1</v>
      </c>
      <c r="M23" s="93">
        <f>[18]Maio!$C$16</f>
        <v>33.1</v>
      </c>
      <c r="N23" s="93">
        <f>[18]Maio!$C$17</f>
        <v>26.8</v>
      </c>
      <c r="O23" s="93">
        <f>[18]Maio!$C$18</f>
        <v>19.7</v>
      </c>
      <c r="P23" s="93">
        <f>[18]Maio!$C$19</f>
        <v>22.3</v>
      </c>
      <c r="Q23" s="93">
        <f>[18]Maio!$C$20</f>
        <v>30.8</v>
      </c>
      <c r="R23" s="93">
        <f>[18]Maio!$C$21</f>
        <v>31.4</v>
      </c>
      <c r="S23" s="93">
        <f>[18]Maio!$C$22</f>
        <v>25.3</v>
      </c>
      <c r="T23" s="93">
        <f>[18]Maio!$C$23</f>
        <v>21.4</v>
      </c>
      <c r="U23" s="93">
        <f>[18]Maio!$C$24</f>
        <v>24.8</v>
      </c>
      <c r="V23" s="93">
        <f>[18]Maio!$C$25</f>
        <v>31.1</v>
      </c>
      <c r="W23" s="93">
        <f>[18]Maio!$C$26</f>
        <v>33.200000000000003</v>
      </c>
      <c r="X23" s="93">
        <f>[18]Maio!$C$27</f>
        <v>33.200000000000003</v>
      </c>
      <c r="Y23" s="93">
        <f>[18]Maio!$C$28</f>
        <v>26.5</v>
      </c>
      <c r="Z23" s="93">
        <f>[18]Maio!$C$29</f>
        <v>14.2</v>
      </c>
      <c r="AA23" s="93">
        <f>[18]Maio!$C$30</f>
        <v>13</v>
      </c>
      <c r="AB23" s="93">
        <f>[18]Maio!$C$31</f>
        <v>12.6</v>
      </c>
      <c r="AC23" s="93">
        <f>[18]Maio!$C$32</f>
        <v>16.5</v>
      </c>
      <c r="AD23" s="93">
        <f>[18]Maio!$C$33</f>
        <v>20.2</v>
      </c>
      <c r="AE23" s="93">
        <f>[18]Maio!$C$34</f>
        <v>24.2</v>
      </c>
      <c r="AF23" s="93">
        <f>[18]Maio!$C$35</f>
        <v>24.9</v>
      </c>
      <c r="AG23" s="91">
        <f t="shared" si="3"/>
        <v>33.799999999999997</v>
      </c>
      <c r="AH23" s="92">
        <f t="shared" si="2"/>
        <v>27.393548387096779</v>
      </c>
      <c r="AJ23" t="s">
        <v>33</v>
      </c>
      <c r="AL23" t="s">
        <v>33</v>
      </c>
    </row>
    <row r="24" spans="1:39" ht="12" customHeight="1" x14ac:dyDescent="0.2">
      <c r="A24" s="50" t="s">
        <v>151</v>
      </c>
      <c r="B24" s="93">
        <f>[19]Maio!$C$5</f>
        <v>35.299999999999997</v>
      </c>
      <c r="C24" s="93">
        <f>[19]Maio!$C$6</f>
        <v>35.299999999999997</v>
      </c>
      <c r="D24" s="93">
        <f>[19]Maio!$C$7</f>
        <v>34.6</v>
      </c>
      <c r="E24" s="93">
        <f>[19]Maio!$C$8</f>
        <v>35</v>
      </c>
      <c r="F24" s="93">
        <f>[19]Maio!$C$9</f>
        <v>35.4</v>
      </c>
      <c r="G24" s="93">
        <f>[19]Maio!$C$10</f>
        <v>34.200000000000003</v>
      </c>
      <c r="H24" s="93">
        <f>[19]Maio!$C$11</f>
        <v>34.6</v>
      </c>
      <c r="I24" s="93">
        <f>[19]Maio!$C$12</f>
        <v>35.299999999999997</v>
      </c>
      <c r="J24" s="93">
        <f>[19]Maio!$C$13</f>
        <v>34.9</v>
      </c>
      <c r="K24" s="93">
        <f>[19]Maio!$C$14</f>
        <v>34</v>
      </c>
      <c r="L24" s="93">
        <f>[19]Maio!$C$15</f>
        <v>34.5</v>
      </c>
      <c r="M24" s="93">
        <f>[19]Maio!$C$16</f>
        <v>34.1</v>
      </c>
      <c r="N24" s="93">
        <f>[19]Maio!$C$17</f>
        <v>28.7</v>
      </c>
      <c r="O24" s="93">
        <f>[19]Maio!$C$18</f>
        <v>22.6</v>
      </c>
      <c r="P24" s="93">
        <f>[19]Maio!$C$19</f>
        <v>23.6</v>
      </c>
      <c r="Q24" s="93">
        <f>[19]Maio!$C$20</f>
        <v>32.6</v>
      </c>
      <c r="R24" s="93">
        <f>[19]Maio!$C$21</f>
        <v>34.5</v>
      </c>
      <c r="S24" s="93">
        <f>[19]Maio!$C$22</f>
        <v>27.9</v>
      </c>
      <c r="T24" s="93">
        <f>[19]Maio!$C$23</f>
        <v>22.3</v>
      </c>
      <c r="U24" s="93">
        <f>[19]Maio!$C$24</f>
        <v>23.9</v>
      </c>
      <c r="V24" s="93">
        <f>[19]Maio!$C$25</f>
        <v>32</v>
      </c>
      <c r="W24" s="93">
        <f>[19]Maio!$C$26</f>
        <v>33.9</v>
      </c>
      <c r="X24" s="93">
        <f>[19]Maio!$C$27</f>
        <v>34.4</v>
      </c>
      <c r="Y24" s="93">
        <f>[19]Maio!$C$28</f>
        <v>27</v>
      </c>
      <c r="Z24" s="93">
        <f>[19]Maio!$C$29</f>
        <v>16.2</v>
      </c>
      <c r="AA24" s="93">
        <f>[19]Maio!$C$30</f>
        <v>13.7</v>
      </c>
      <c r="AB24" s="93">
        <f>[19]Maio!$C$31</f>
        <v>13.9</v>
      </c>
      <c r="AC24" s="93">
        <f>[19]Maio!$C$32</f>
        <v>17.600000000000001</v>
      </c>
      <c r="AD24" s="93">
        <f>[19]Maio!$C$33</f>
        <v>22.1</v>
      </c>
      <c r="AE24" s="93">
        <f>[19]Maio!$C$34</f>
        <v>25.1</v>
      </c>
      <c r="AF24" s="93">
        <f>[19]Maio!$C$35</f>
        <v>25.6</v>
      </c>
      <c r="AG24" s="91">
        <f t="shared" si="3"/>
        <v>35.4</v>
      </c>
      <c r="AH24" s="92">
        <f t="shared" si="2"/>
        <v>28.86451612903226</v>
      </c>
      <c r="AJ24" t="s">
        <v>33</v>
      </c>
      <c r="AK24" t="s">
        <v>33</v>
      </c>
      <c r="AL24" t="s">
        <v>33</v>
      </c>
      <c r="AM24" t="s">
        <v>33</v>
      </c>
    </row>
    <row r="25" spans="1:39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91">
        <f t="shared" si="3"/>
        <v>0</v>
      </c>
      <c r="AH25" s="92" t="e">
        <f t="shared" si="2"/>
        <v>#DIV/0!</v>
      </c>
      <c r="AI25" s="11" t="s">
        <v>33</v>
      </c>
      <c r="AJ25" t="s">
        <v>33</v>
      </c>
      <c r="AK25" t="s">
        <v>33</v>
      </c>
      <c r="AM25" t="s">
        <v>33</v>
      </c>
    </row>
    <row r="26" spans="1:39" x14ac:dyDescent="0.2">
      <c r="A26" s="50" t="s">
        <v>153</v>
      </c>
      <c r="B26" s="93">
        <f>[20]Maio!$C$5</f>
        <v>34.799999999999997</v>
      </c>
      <c r="C26" s="93">
        <f>[20]Maio!$C$6</f>
        <v>34.299999999999997</v>
      </c>
      <c r="D26" s="93">
        <f>[20]Maio!$C$7</f>
        <v>34.1</v>
      </c>
      <c r="E26" s="93">
        <f>[20]Maio!$C$8</f>
        <v>34.700000000000003</v>
      </c>
      <c r="F26" s="93">
        <f>[20]Maio!$C$9</f>
        <v>35.1</v>
      </c>
      <c r="G26" s="93">
        <f>[20]Maio!$C$10</f>
        <v>34.1</v>
      </c>
      <c r="H26" s="93">
        <f>[20]Maio!$C$11</f>
        <v>34.700000000000003</v>
      </c>
      <c r="I26" s="93">
        <f>[20]Maio!$C$12</f>
        <v>34.799999999999997</v>
      </c>
      <c r="J26" s="93">
        <f>[20]Maio!$C$13</f>
        <v>33.6</v>
      </c>
      <c r="K26" s="93">
        <f>[20]Maio!$C$14</f>
        <v>34.799999999999997</v>
      </c>
      <c r="L26" s="93">
        <f>[20]Maio!$C$15</f>
        <v>34.200000000000003</v>
      </c>
      <c r="M26" s="93">
        <f>[20]Maio!$C$16</f>
        <v>33.700000000000003</v>
      </c>
      <c r="N26" s="93">
        <f>[20]Maio!$C$17</f>
        <v>28.2</v>
      </c>
      <c r="O26" s="93">
        <f>[20]Maio!$C$18</f>
        <v>20.9</v>
      </c>
      <c r="P26" s="93">
        <f>[20]Maio!$C$19</f>
        <v>23.8</v>
      </c>
      <c r="Q26" s="93">
        <f>[20]Maio!$C$20</f>
        <v>32.5</v>
      </c>
      <c r="R26" s="93">
        <f>[20]Maio!$C$21</f>
        <v>32.9</v>
      </c>
      <c r="S26" s="93">
        <f>[20]Maio!$C$22</f>
        <v>26.7</v>
      </c>
      <c r="T26" s="93">
        <f>[20]Maio!$C$23</f>
        <v>22.1</v>
      </c>
      <c r="U26" s="93">
        <f>[20]Maio!$C$24</f>
        <v>24.6</v>
      </c>
      <c r="V26" s="93">
        <f>[20]Maio!$C$25</f>
        <v>32</v>
      </c>
      <c r="W26" s="93">
        <f>[20]Maio!$C$26</f>
        <v>34.700000000000003</v>
      </c>
      <c r="X26" s="93">
        <f>[20]Maio!$C$27</f>
        <v>34.4</v>
      </c>
      <c r="Y26" s="93">
        <f>[20]Maio!$C$28</f>
        <v>27.2</v>
      </c>
      <c r="Z26" s="93">
        <f>[20]Maio!$C$29</f>
        <v>13.2</v>
      </c>
      <c r="AA26" s="93">
        <f>[20]Maio!$C$30</f>
        <v>13.2</v>
      </c>
      <c r="AB26" s="93">
        <f>[20]Maio!$C$31</f>
        <v>13.8</v>
      </c>
      <c r="AC26" s="93">
        <f>[20]Maio!$C$32</f>
        <v>17.7</v>
      </c>
      <c r="AD26" s="93">
        <f>[20]Maio!$C$33</f>
        <v>21.6</v>
      </c>
      <c r="AE26" s="93">
        <f>[20]Maio!$C$34</f>
        <v>24.9</v>
      </c>
      <c r="AF26" s="93">
        <f>[20]Maio!$C$35</f>
        <v>25.9</v>
      </c>
      <c r="AG26" s="91">
        <f t="shared" si="3"/>
        <v>35.1</v>
      </c>
      <c r="AH26" s="92">
        <f t="shared" si="2"/>
        <v>28.490322580645167</v>
      </c>
      <c r="AJ26" t="s">
        <v>33</v>
      </c>
      <c r="AL26" t="s">
        <v>33</v>
      </c>
    </row>
    <row r="27" spans="1:39" x14ac:dyDescent="0.2">
      <c r="A27" s="50" t="s">
        <v>8</v>
      </c>
      <c r="B27" s="93">
        <f>[21]Maio!$C$5</f>
        <v>35</v>
      </c>
      <c r="C27" s="93">
        <f>[21]Maio!$C$6</f>
        <v>34.6</v>
      </c>
      <c r="D27" s="93">
        <f>[21]Maio!$C$7</f>
        <v>34</v>
      </c>
      <c r="E27" s="93">
        <f>[21]Maio!$C$8</f>
        <v>34.9</v>
      </c>
      <c r="F27" s="93">
        <f>[21]Maio!$C$9</f>
        <v>34.799999999999997</v>
      </c>
      <c r="G27" s="93">
        <f>[21]Maio!$C$10</f>
        <v>34.200000000000003</v>
      </c>
      <c r="H27" s="93">
        <f>[21]Maio!$C$11</f>
        <v>34.5</v>
      </c>
      <c r="I27" s="93">
        <f>[21]Maio!$C$12</f>
        <v>34.700000000000003</v>
      </c>
      <c r="J27" s="93">
        <f>[21]Maio!$C$13</f>
        <v>33.299999999999997</v>
      </c>
      <c r="K27" s="93">
        <f>[21]Maio!$C$14</f>
        <v>33.700000000000003</v>
      </c>
      <c r="L27" s="93">
        <f>[21]Maio!$C$15</f>
        <v>34.200000000000003</v>
      </c>
      <c r="M27" s="93">
        <f>[21]Maio!$C$16</f>
        <v>33.700000000000003</v>
      </c>
      <c r="N27" s="93">
        <f>[21]Maio!$C$17</f>
        <v>26.6</v>
      </c>
      <c r="O27" s="93">
        <f>[21]Maio!$C$18</f>
        <v>19.7</v>
      </c>
      <c r="P27" s="93">
        <f>[21]Maio!$C$19</f>
        <v>20.2</v>
      </c>
      <c r="Q27" s="93">
        <f>[21]Maio!$C$20</f>
        <v>29</v>
      </c>
      <c r="R27" s="93">
        <f>[21]Maio!$C$21</f>
        <v>30.3</v>
      </c>
      <c r="S27" s="93">
        <f>[21]Maio!$C$22</f>
        <v>24.5</v>
      </c>
      <c r="T27" s="93">
        <f>[21]Maio!$C$23</f>
        <v>19.100000000000001</v>
      </c>
      <c r="U27" s="93">
        <f>[21]Maio!$C$24</f>
        <v>25.3</v>
      </c>
      <c r="V27" s="93">
        <f>[21]Maio!$C$25</f>
        <v>31.3</v>
      </c>
      <c r="W27" s="93">
        <f>[21]Maio!$C$26</f>
        <v>33.700000000000003</v>
      </c>
      <c r="X27" s="93">
        <f>[21]Maio!$C$27</f>
        <v>34.9</v>
      </c>
      <c r="Y27" s="93">
        <f>[21]Maio!$C$28</f>
        <v>24.1</v>
      </c>
      <c r="Z27" s="93">
        <f>[21]Maio!$C$29</f>
        <v>15.2</v>
      </c>
      <c r="AA27" s="93">
        <f>[21]Maio!$C$30</f>
        <v>15.5</v>
      </c>
      <c r="AB27" s="93">
        <f>[21]Maio!$C$31</f>
        <v>15.5</v>
      </c>
      <c r="AC27" s="93">
        <f>[21]Maio!$C$32</f>
        <v>14</v>
      </c>
      <c r="AD27" s="93">
        <f>[21]Maio!$C$33</f>
        <v>19.7</v>
      </c>
      <c r="AE27" s="93">
        <f>[21]Maio!$C$34</f>
        <v>23.7</v>
      </c>
      <c r="AF27" s="93">
        <f>[21]Maio!$C$35</f>
        <v>24.1</v>
      </c>
      <c r="AG27" s="91">
        <f t="shared" si="3"/>
        <v>35</v>
      </c>
      <c r="AH27" s="92">
        <f t="shared" si="2"/>
        <v>27.677419354838712</v>
      </c>
      <c r="AJ27" t="s">
        <v>33</v>
      </c>
    </row>
    <row r="28" spans="1:39" x14ac:dyDescent="0.2">
      <c r="A28" s="50" t="s">
        <v>9</v>
      </c>
      <c r="B28" s="106">
        <f>[22]Maio!$D5</f>
        <v>23.3</v>
      </c>
      <c r="C28" s="106">
        <f>[22]Maio!$D6</f>
        <v>23.3</v>
      </c>
      <c r="D28" s="106">
        <f>[22]Maio!$D7</f>
        <v>22.3</v>
      </c>
      <c r="E28" s="106">
        <f>[22]Maio!$D8</f>
        <v>22.5</v>
      </c>
      <c r="F28" s="106">
        <f>[22]Maio!$D9</f>
        <v>22.6</v>
      </c>
      <c r="G28" s="106">
        <f>[22]Maio!$D10</f>
        <v>20.100000000000001</v>
      </c>
      <c r="H28" s="106">
        <f>[22]Maio!$D11</f>
        <v>21.1</v>
      </c>
      <c r="I28" s="106">
        <f>[22]Maio!$D12</f>
        <v>21.6</v>
      </c>
      <c r="J28" s="106">
        <f>[22]Maio!$D13</f>
        <v>22.7</v>
      </c>
      <c r="K28" s="106">
        <f>[22]Maio!$D14</f>
        <v>22.9</v>
      </c>
      <c r="L28" s="106">
        <f>[22]Maio!$D15</f>
        <v>20.3</v>
      </c>
      <c r="M28" s="106">
        <f>[22]Maio!$D16</f>
        <v>19.399999999999999</v>
      </c>
      <c r="N28" s="106">
        <f>[22]Maio!$D17</f>
        <v>21.2</v>
      </c>
      <c r="O28" s="106">
        <f>[22]Maio!$D18</f>
        <v>16.3</v>
      </c>
      <c r="P28" s="106">
        <f>[22]Maio!$D19</f>
        <v>15.3</v>
      </c>
      <c r="Q28" s="106">
        <f>[22]Maio!$D20</f>
        <v>16.100000000000001</v>
      </c>
      <c r="R28" s="106">
        <f>[22]Maio!$D21</f>
        <v>20.2</v>
      </c>
      <c r="S28" s="106">
        <f>[22]Maio!$D22</f>
        <v>19.5</v>
      </c>
      <c r="T28" s="106">
        <f>[22]Maio!$D23</f>
        <v>14.2</v>
      </c>
      <c r="U28" s="106">
        <f>[22]Maio!$D24</f>
        <v>13</v>
      </c>
      <c r="V28" s="106">
        <f>[22]Maio!$D25</f>
        <v>16.7</v>
      </c>
      <c r="W28" s="106">
        <f>[22]Maio!$D26</f>
        <v>19.7</v>
      </c>
      <c r="X28" s="106">
        <f>[22]Maio!$D27</f>
        <v>21.2</v>
      </c>
      <c r="Y28" s="106">
        <f>[22]Maio!$D28</f>
        <v>16.100000000000001</v>
      </c>
      <c r="Z28" s="106">
        <f>[22]Maio!$D29</f>
        <v>12.2</v>
      </c>
      <c r="AA28" s="106">
        <f>[22]Maio!$D30</f>
        <v>10.8</v>
      </c>
      <c r="AB28" s="106">
        <f>[22]Maio!$D31</f>
        <v>11.7</v>
      </c>
      <c r="AC28" s="106">
        <f>[22]Maio!$D32</f>
        <v>9.1999999999999993</v>
      </c>
      <c r="AD28" s="106">
        <f>[22]Maio!$D33</f>
        <v>6.8</v>
      </c>
      <c r="AE28" s="106">
        <f>[22]Maio!$D34</f>
        <v>11.4</v>
      </c>
      <c r="AF28" s="106">
        <f>[22]Maio!$D35</f>
        <v>13.1</v>
      </c>
      <c r="AG28" s="91">
        <f t="shared" si="3"/>
        <v>23.3</v>
      </c>
      <c r="AH28" s="92">
        <f t="shared" si="2"/>
        <v>17.638709677419353</v>
      </c>
      <c r="AL28" t="s">
        <v>33</v>
      </c>
    </row>
    <row r="29" spans="1:39" x14ac:dyDescent="0.2">
      <c r="A29" s="50" t="s">
        <v>30</v>
      </c>
      <c r="B29" s="93">
        <f>[23]Maio!$C$5</f>
        <v>35.4</v>
      </c>
      <c r="C29" s="93">
        <f>[23]Maio!$C$6</f>
        <v>35.200000000000003</v>
      </c>
      <c r="D29" s="93">
        <f>[23]Maio!$C$7</f>
        <v>33.6</v>
      </c>
      <c r="E29" s="93">
        <f>[23]Maio!$C$8</f>
        <v>35</v>
      </c>
      <c r="F29" s="93">
        <f>[23]Maio!$C$9</f>
        <v>36.200000000000003</v>
      </c>
      <c r="G29" s="93">
        <f>[23]Maio!$C$10</f>
        <v>34.700000000000003</v>
      </c>
      <c r="H29" s="93">
        <f>[23]Maio!$C$11</f>
        <v>34.700000000000003</v>
      </c>
      <c r="I29" s="93">
        <f>[23]Maio!$C$12</f>
        <v>34.9</v>
      </c>
      <c r="J29" s="93">
        <f>[23]Maio!$C$13</f>
        <v>29.2</v>
      </c>
      <c r="K29" s="93">
        <f>[23]Maio!$C$14</f>
        <v>34.700000000000003</v>
      </c>
      <c r="L29" s="93">
        <f>[23]Maio!$C$15</f>
        <v>34.9</v>
      </c>
      <c r="M29" s="93">
        <f>[23]Maio!$C$16</f>
        <v>34</v>
      </c>
      <c r="N29" s="93">
        <f>[23]Maio!$C$17</f>
        <v>28.3</v>
      </c>
      <c r="O29" s="93">
        <f>[23]Maio!$C$18</f>
        <v>19.5</v>
      </c>
      <c r="P29" s="93">
        <f>[23]Maio!$C$19</f>
        <v>24.4</v>
      </c>
      <c r="Q29" s="93">
        <f>[23]Maio!$C$20</f>
        <v>30.5</v>
      </c>
      <c r="R29" s="93">
        <f>[23]Maio!$C$21</f>
        <v>32.6</v>
      </c>
      <c r="S29" s="93">
        <f>[23]Maio!$C$22</f>
        <v>26.8</v>
      </c>
      <c r="T29" s="93">
        <f>[23]Maio!$C$23</f>
        <v>19.5</v>
      </c>
      <c r="U29" s="93">
        <f>[23]Maio!$C$24</f>
        <v>27.6</v>
      </c>
      <c r="V29" s="93">
        <f>[23]Maio!$C$25</f>
        <v>32.200000000000003</v>
      </c>
      <c r="W29" s="93">
        <f>[23]Maio!$C$26</f>
        <v>34.4</v>
      </c>
      <c r="X29" s="93">
        <f>[23]Maio!$C$27</f>
        <v>34</v>
      </c>
      <c r="Y29" s="93">
        <f>[23]Maio!$C$28</f>
        <v>25.6</v>
      </c>
      <c r="Z29" s="93">
        <f>[23]Maio!$C$29</f>
        <v>16</v>
      </c>
      <c r="AA29" s="93">
        <f>[23]Maio!$C$30</f>
        <v>14.4</v>
      </c>
      <c r="AB29" s="93">
        <f>[23]Maio!$C$31</f>
        <v>15.6</v>
      </c>
      <c r="AC29" s="93">
        <f>[23]Maio!$C$32</f>
        <v>19.100000000000001</v>
      </c>
      <c r="AD29" s="93">
        <f>[23]Maio!$C$33</f>
        <v>23</v>
      </c>
      <c r="AE29" s="93">
        <f>[23]Maio!$C$34</f>
        <v>27.3</v>
      </c>
      <c r="AF29" s="93">
        <f>[23]Maio!$C$35</f>
        <v>29.4</v>
      </c>
      <c r="AG29" s="91">
        <f t="shared" si="3"/>
        <v>36.200000000000003</v>
      </c>
      <c r="AH29" s="92">
        <f t="shared" si="2"/>
        <v>28.79677419354838</v>
      </c>
      <c r="AL29" t="s">
        <v>33</v>
      </c>
      <c r="AM29" t="s">
        <v>33</v>
      </c>
    </row>
    <row r="30" spans="1:39" x14ac:dyDescent="0.2">
      <c r="A30" s="50" t="s">
        <v>10</v>
      </c>
      <c r="B30" s="93">
        <f>[24]Maio!$C$5</f>
        <v>34.5</v>
      </c>
      <c r="C30" s="93">
        <f>[24]Maio!$C$6</f>
        <v>34.5</v>
      </c>
      <c r="D30" s="93">
        <f>[24]Maio!$C$7</f>
        <v>33</v>
      </c>
      <c r="E30" s="93">
        <f>[24]Maio!$C$8</f>
        <v>34.799999999999997</v>
      </c>
      <c r="F30" s="93">
        <f>[24]Maio!$C$9</f>
        <v>35</v>
      </c>
      <c r="G30" s="93">
        <f>[24]Maio!$C$10</f>
        <v>33.6</v>
      </c>
      <c r="H30" s="93">
        <f>[24]Maio!$C$11</f>
        <v>34</v>
      </c>
      <c r="I30" s="93">
        <f>[24]Maio!$C$12</f>
        <v>34.5</v>
      </c>
      <c r="J30" s="93">
        <f>[24]Maio!$C$13</f>
        <v>33.799999999999997</v>
      </c>
      <c r="K30" s="93">
        <f>[24]Maio!$C$14</f>
        <v>34.1</v>
      </c>
      <c r="L30" s="93">
        <f>[24]Maio!$C$15</f>
        <v>33.799999999999997</v>
      </c>
      <c r="M30" s="93">
        <f>[24]Maio!$C$16</f>
        <v>33.5</v>
      </c>
      <c r="N30" s="93">
        <f>[24]Maio!$C$17</f>
        <v>26.7</v>
      </c>
      <c r="O30" s="93">
        <f>[24]Maio!$C$18</f>
        <v>19.8</v>
      </c>
      <c r="P30" s="93">
        <f>[24]Maio!$C$19</f>
        <v>20.9</v>
      </c>
      <c r="Q30" s="93">
        <f>[24]Maio!$C$20</f>
        <v>29.9</v>
      </c>
      <c r="R30" s="93">
        <f>[24]Maio!$C$21</f>
        <v>28.1</v>
      </c>
      <c r="S30" s="93">
        <f>[24]Maio!$C$22</f>
        <v>24.8</v>
      </c>
      <c r="T30" s="93">
        <f>[24]Maio!$C$23</f>
        <v>23.4</v>
      </c>
      <c r="U30" s="93">
        <f>[24]Maio!$C$24</f>
        <v>26.4</v>
      </c>
      <c r="V30" s="93">
        <f>[24]Maio!$C$25</f>
        <v>31.9</v>
      </c>
      <c r="W30" s="93">
        <f>[24]Maio!$C$26</f>
        <v>33.9</v>
      </c>
      <c r="X30" s="93">
        <f>[24]Maio!$C$27</f>
        <v>34.200000000000003</v>
      </c>
      <c r="Y30" s="93">
        <f>[24]Maio!$C$28</f>
        <v>25.6</v>
      </c>
      <c r="Z30" s="93">
        <f>[24]Maio!$C$29</f>
        <v>15.3</v>
      </c>
      <c r="AA30" s="93">
        <f>[24]Maio!$C$30</f>
        <v>15.8</v>
      </c>
      <c r="AB30" s="93">
        <f>[24]Maio!$C$31</f>
        <v>14.3</v>
      </c>
      <c r="AC30" s="93">
        <f>[24]Maio!$C$32</f>
        <v>17.100000000000001</v>
      </c>
      <c r="AD30" s="93">
        <f>[24]Maio!$C$33</f>
        <v>20</v>
      </c>
      <c r="AE30" s="93">
        <f>[24]Maio!$C$34</f>
        <v>25</v>
      </c>
      <c r="AF30" s="93">
        <f>[24]Maio!$C$35</f>
        <v>25.4</v>
      </c>
      <c r="AG30" s="91">
        <f t="shared" si="3"/>
        <v>35</v>
      </c>
      <c r="AH30" s="92">
        <f t="shared" si="2"/>
        <v>27.987096774193542</v>
      </c>
      <c r="AL30" t="s">
        <v>33</v>
      </c>
      <c r="AM30" t="s">
        <v>33</v>
      </c>
    </row>
    <row r="31" spans="1:39" x14ac:dyDescent="0.2">
      <c r="A31" s="50" t="s">
        <v>154</v>
      </c>
      <c r="B31" s="93">
        <f>[25]Maio!$C5</f>
        <v>33.200000000000003</v>
      </c>
      <c r="C31" s="93">
        <f>[25]Maio!$C6</f>
        <v>32.9</v>
      </c>
      <c r="D31" s="93">
        <f>[25]Maio!$C7</f>
        <v>31.6</v>
      </c>
      <c r="E31" s="93">
        <f>[25]Maio!$C8</f>
        <v>32.700000000000003</v>
      </c>
      <c r="F31" s="93">
        <f>[25]Maio!$C9</f>
        <v>32.700000000000003</v>
      </c>
      <c r="G31" s="93">
        <f>[25]Maio!$C10</f>
        <v>31.7</v>
      </c>
      <c r="H31" s="93">
        <f>[25]Maio!$C11</f>
        <v>31.9</v>
      </c>
      <c r="I31" s="93">
        <f>[25]Maio!$C12</f>
        <v>33.5</v>
      </c>
      <c r="J31" s="93">
        <f>[25]Maio!$C13</f>
        <v>30.9</v>
      </c>
      <c r="K31" s="93">
        <f>[25]Maio!$C14</f>
        <v>32.4</v>
      </c>
      <c r="L31" s="93">
        <f>[25]Maio!$C15</f>
        <v>32.700000000000003</v>
      </c>
      <c r="M31" s="93">
        <f>[25]Maio!$C16</f>
        <v>32.5</v>
      </c>
      <c r="N31" s="93">
        <f>[25]Maio!$C17</f>
        <v>24.4</v>
      </c>
      <c r="O31" s="93">
        <f>[25]Maio!$C18</f>
        <v>17.399999999999999</v>
      </c>
      <c r="P31" s="93">
        <f>[25]Maio!$C19</f>
        <v>21.2</v>
      </c>
      <c r="Q31" s="93">
        <f>[25]Maio!$C20</f>
        <v>29.2</v>
      </c>
      <c r="R31" s="93">
        <f>[25]Maio!$C21</f>
        <v>27.7</v>
      </c>
      <c r="S31" s="93">
        <f>[25]Maio!$C22</f>
        <v>23.3</v>
      </c>
      <c r="T31" s="93">
        <f>[25]Maio!$C23</f>
        <v>21.4</v>
      </c>
      <c r="U31" s="93">
        <f>[25]Maio!$C24</f>
        <v>25.3</v>
      </c>
      <c r="V31" s="93">
        <f>[25]Maio!$C25</f>
        <v>30.2</v>
      </c>
      <c r="W31" s="93">
        <f>[25]Maio!$C26</f>
        <v>32.9</v>
      </c>
      <c r="X31" s="93">
        <f>[25]Maio!$C27</f>
        <v>33.200000000000003</v>
      </c>
      <c r="Y31" s="93">
        <f>[25]Maio!$C28</f>
        <v>24.2</v>
      </c>
      <c r="Z31" s="93">
        <f>[25]Maio!$C29</f>
        <v>13.9</v>
      </c>
      <c r="AA31" s="93">
        <f>[25]Maio!$C30</f>
        <v>13.7</v>
      </c>
      <c r="AB31" s="93">
        <f>[25]Maio!$C31</f>
        <v>12.7</v>
      </c>
      <c r="AC31" s="93">
        <f>[25]Maio!$C32</f>
        <v>16.7</v>
      </c>
      <c r="AD31" s="93">
        <f>[25]Maio!$C33</f>
        <v>21.3</v>
      </c>
      <c r="AE31" s="93">
        <f>[25]Maio!$C34</f>
        <v>24.6</v>
      </c>
      <c r="AF31" s="93">
        <f>[25]Maio!$C35</f>
        <v>25.1</v>
      </c>
      <c r="AG31" s="91">
        <f t="shared" si="3"/>
        <v>33.5</v>
      </c>
      <c r="AH31" s="92">
        <f t="shared" si="2"/>
        <v>26.680645161290318</v>
      </c>
      <c r="AI31" s="11" t="s">
        <v>33</v>
      </c>
      <c r="AL31" t="s">
        <v>33</v>
      </c>
    </row>
    <row r="32" spans="1:39" x14ac:dyDescent="0.2">
      <c r="A32" s="50" t="s">
        <v>11</v>
      </c>
      <c r="B32" s="93">
        <f>[26]Maio!$C$5</f>
        <v>34.799999999999997</v>
      </c>
      <c r="C32" s="93">
        <f>[26]Maio!$C$6</f>
        <v>34.299999999999997</v>
      </c>
      <c r="D32" s="93">
        <f>[26]Maio!$C$7</f>
        <v>33.700000000000003</v>
      </c>
      <c r="E32" s="93">
        <f>[26]Maio!$C$8</f>
        <v>34.4</v>
      </c>
      <c r="F32" s="93">
        <f>[26]Maio!$C$9</f>
        <v>35.799999999999997</v>
      </c>
      <c r="G32" s="93">
        <f>[26]Maio!$C$10</f>
        <v>33.799999999999997</v>
      </c>
      <c r="H32" s="93">
        <f>[26]Maio!$C$11</f>
        <v>34</v>
      </c>
      <c r="I32" s="93">
        <f>[26]Maio!$C$12</f>
        <v>34.6</v>
      </c>
      <c r="J32" s="93">
        <f>[26]Maio!$C$13</f>
        <v>31.4</v>
      </c>
      <c r="K32" s="93">
        <f>[26]Maio!$C$14</f>
        <v>34.700000000000003</v>
      </c>
      <c r="L32" s="93">
        <f>[26]Maio!$C$15</f>
        <v>34.1</v>
      </c>
      <c r="M32" s="93">
        <f>[26]Maio!$C$16</f>
        <v>33.5</v>
      </c>
      <c r="N32" s="93">
        <f>[26]Maio!$C$17</f>
        <v>27.6</v>
      </c>
      <c r="O32" s="93">
        <f>[26]Maio!$C$18</f>
        <v>22.5</v>
      </c>
      <c r="P32" s="93">
        <f>[26]Maio!$C$19</f>
        <v>22.3</v>
      </c>
      <c r="Q32" s="93">
        <f>[26]Maio!$C$20</f>
        <v>32.200000000000003</v>
      </c>
      <c r="R32" s="93">
        <f>[26]Maio!$C$21</f>
        <v>33.200000000000003</v>
      </c>
      <c r="S32" s="93">
        <f>[26]Maio!$C$22</f>
        <v>25.1</v>
      </c>
      <c r="T32" s="93">
        <f>[26]Maio!$C$23</f>
        <v>20</v>
      </c>
      <c r="U32" s="93">
        <f>[26]Maio!$C$24</f>
        <v>25.6</v>
      </c>
      <c r="V32" s="93">
        <f>[26]Maio!$C$25</f>
        <v>32.299999999999997</v>
      </c>
      <c r="W32" s="93">
        <f>[26]Maio!$C$26</f>
        <v>33.9</v>
      </c>
      <c r="X32" s="93">
        <f>[26]Maio!$C$27</f>
        <v>33</v>
      </c>
      <c r="Y32" s="93">
        <f>[26]Maio!$C$28</f>
        <v>25.4</v>
      </c>
      <c r="Z32" s="93">
        <f>[26]Maio!$C$29</f>
        <v>15.8</v>
      </c>
      <c r="AA32" s="93">
        <f>[26]Maio!$C$30</f>
        <v>12.8</v>
      </c>
      <c r="AB32" s="93">
        <f>[26]Maio!$C$31</f>
        <v>14.3</v>
      </c>
      <c r="AC32" s="93">
        <f>[26]Maio!$C$32</f>
        <v>17.3</v>
      </c>
      <c r="AD32" s="93">
        <f>[26]Maio!$C$33</f>
        <v>21.2</v>
      </c>
      <c r="AE32" s="93">
        <f>[26]Maio!$C$34</f>
        <v>24.5</v>
      </c>
      <c r="AF32" s="93">
        <f>[26]Maio!$C$35</f>
        <v>26.8</v>
      </c>
      <c r="AG32" s="91">
        <f t="shared" si="3"/>
        <v>35.799999999999997</v>
      </c>
      <c r="AH32" s="92">
        <f t="shared" si="2"/>
        <v>28.222580645161287</v>
      </c>
      <c r="AM32" t="s">
        <v>33</v>
      </c>
    </row>
    <row r="33" spans="1:39" s="5" customFormat="1" x14ac:dyDescent="0.2">
      <c r="A33" s="50" t="s">
        <v>12</v>
      </c>
      <c r="B33" s="93">
        <f>[27]Maio!$C$5</f>
        <v>35</v>
      </c>
      <c r="C33" s="93">
        <f>[27]Maio!$C$6</f>
        <v>34.9</v>
      </c>
      <c r="D33" s="93">
        <f>[27]Maio!$C$7</f>
        <v>34</v>
      </c>
      <c r="E33" s="93">
        <f>[27]Maio!$C$8</f>
        <v>34.4</v>
      </c>
      <c r="F33" s="93">
        <f>[27]Maio!$C$9</f>
        <v>35.299999999999997</v>
      </c>
      <c r="G33" s="93">
        <f>[27]Maio!$C$10</f>
        <v>34.4</v>
      </c>
      <c r="H33" s="93">
        <f>[27]Maio!$C$11</f>
        <v>35</v>
      </c>
      <c r="I33" s="93">
        <f>[27]Maio!$C$12</f>
        <v>34.700000000000003</v>
      </c>
      <c r="J33" s="93">
        <f>[27]Maio!$C$13</f>
        <v>33.6</v>
      </c>
      <c r="K33" s="93">
        <f>[27]Maio!$C$14</f>
        <v>34.299999999999997</v>
      </c>
      <c r="L33" s="93">
        <f>[27]Maio!$C$15</f>
        <v>34.799999999999997</v>
      </c>
      <c r="M33" s="93">
        <f>[27]Maio!$C$16</f>
        <v>33.6</v>
      </c>
      <c r="N33" s="93">
        <f>[27]Maio!$C$17</f>
        <v>25.7</v>
      </c>
      <c r="O33" s="93">
        <f>[27]Maio!$C$18</f>
        <v>22.3</v>
      </c>
      <c r="P33" s="93">
        <f>[27]Maio!$C$19</f>
        <v>24.5</v>
      </c>
      <c r="Q33" s="93">
        <f>[27]Maio!$C$20</f>
        <v>30.2</v>
      </c>
      <c r="R33" s="93">
        <f>[27]Maio!$C$21</f>
        <v>32.200000000000003</v>
      </c>
      <c r="S33" s="93">
        <f>[27]Maio!$C$22</f>
        <v>24.8</v>
      </c>
      <c r="T33" s="93">
        <f>[27]Maio!$C$23</f>
        <v>21.6</v>
      </c>
      <c r="U33" s="93">
        <f>[27]Maio!$C$24</f>
        <v>26.2</v>
      </c>
      <c r="V33" s="93">
        <f>[27]Maio!$C$25</f>
        <v>33.200000000000003</v>
      </c>
      <c r="W33" s="93">
        <f>[27]Maio!$C$26</f>
        <v>34.4</v>
      </c>
      <c r="X33" s="93">
        <f>[27]Maio!$C$27</f>
        <v>34</v>
      </c>
      <c r="Y33" s="93">
        <f>[27]Maio!$C$28</f>
        <v>28.3</v>
      </c>
      <c r="Z33" s="93">
        <f>[27]Maio!$C$29</f>
        <v>17.600000000000001</v>
      </c>
      <c r="AA33" s="93">
        <f>[27]Maio!$C$30</f>
        <v>15</v>
      </c>
      <c r="AB33" s="93">
        <f>[27]Maio!$C$31</f>
        <v>16.8</v>
      </c>
      <c r="AC33" s="93">
        <f>[27]Maio!$C$32</f>
        <v>19.600000000000001</v>
      </c>
      <c r="AD33" s="93">
        <f>[27]Maio!$C$33</f>
        <v>21.7</v>
      </c>
      <c r="AE33" s="93">
        <f>[27]Maio!$C$34</f>
        <v>27.1</v>
      </c>
      <c r="AF33" s="93">
        <f>[27]Maio!$C$35</f>
        <v>29.9</v>
      </c>
      <c r="AG33" s="91">
        <f t="shared" si="3"/>
        <v>35.299999999999997</v>
      </c>
      <c r="AH33" s="92">
        <f t="shared" si="2"/>
        <v>29.003225806451621</v>
      </c>
      <c r="AL33" s="5" t="s">
        <v>33</v>
      </c>
      <c r="AM33" s="5" t="s">
        <v>33</v>
      </c>
    </row>
    <row r="34" spans="1:39" x14ac:dyDescent="0.2">
      <c r="A34" s="50" t="s">
        <v>235</v>
      </c>
      <c r="B34" s="93">
        <f>[28]Maio!$C$5</f>
        <v>35.700000000000003</v>
      </c>
      <c r="C34" s="93">
        <f>[28]Maio!$C$6</f>
        <v>36.200000000000003</v>
      </c>
      <c r="D34" s="93">
        <f>[28]Maio!$C$7</f>
        <v>35.700000000000003</v>
      </c>
      <c r="E34" s="93">
        <f>[28]Maio!$C$8</f>
        <v>35.5</v>
      </c>
      <c r="F34" s="93">
        <f>[28]Maio!$C$9</f>
        <v>37</v>
      </c>
      <c r="G34" s="93">
        <f>[28]Maio!$C$10</f>
        <v>35.700000000000003</v>
      </c>
      <c r="H34" s="93">
        <f>[28]Maio!$C$11</f>
        <v>35.6</v>
      </c>
      <c r="I34" s="93">
        <f>[28]Maio!$C$12</f>
        <v>35.6</v>
      </c>
      <c r="J34" s="93">
        <f>[28]Maio!$C$13</f>
        <v>34.9</v>
      </c>
      <c r="K34" s="93">
        <f>[28]Maio!$C$14</f>
        <v>35.700000000000003</v>
      </c>
      <c r="L34" s="93">
        <f>[28]Maio!$C$15</f>
        <v>36.299999999999997</v>
      </c>
      <c r="M34" s="93">
        <f>[28]Maio!$C$16</f>
        <v>35.799999999999997</v>
      </c>
      <c r="N34" s="93">
        <f>[28]Maio!$C$17</f>
        <v>27.4</v>
      </c>
      <c r="O34" s="93">
        <f>[28]Maio!$C$18</f>
        <v>20.2</v>
      </c>
      <c r="P34" s="93">
        <f>[28]Maio!$C$19</f>
        <v>25.9</v>
      </c>
      <c r="Q34" s="93">
        <f>[28]Maio!$C$20</f>
        <v>31.5</v>
      </c>
      <c r="R34" s="93">
        <f>[28]Maio!$C$21</f>
        <v>33.5</v>
      </c>
      <c r="S34" s="93">
        <f>[28]Maio!$C$22</f>
        <v>25.2</v>
      </c>
      <c r="T34" s="93">
        <f>[28]Maio!$C$23</f>
        <v>21.4</v>
      </c>
      <c r="U34" s="93">
        <f>[28]Maio!$C$24</f>
        <v>28.1</v>
      </c>
      <c r="V34" s="93">
        <f>[28]Maio!$C$25</f>
        <v>33.799999999999997</v>
      </c>
      <c r="W34" s="93">
        <f>[28]Maio!$C$26</f>
        <v>36.200000000000003</v>
      </c>
      <c r="X34" s="93">
        <f>[28]Maio!$C$27</f>
        <v>35.200000000000003</v>
      </c>
      <c r="Y34" s="93">
        <f>[28]Maio!$C$28</f>
        <v>26.6</v>
      </c>
      <c r="Z34" s="93">
        <f>[28]Maio!$C$29</f>
        <v>18.600000000000001</v>
      </c>
      <c r="AA34" s="93">
        <f>[28]Maio!$C$30</f>
        <v>18.399999999999999</v>
      </c>
      <c r="AB34" s="93">
        <f>[28]Maio!$C$31</f>
        <v>17.899999999999999</v>
      </c>
      <c r="AC34" s="93">
        <f>[28]Maio!$C$32</f>
        <v>20.100000000000001</v>
      </c>
      <c r="AD34" s="93">
        <f>[28]Maio!$C$33</f>
        <v>24.9</v>
      </c>
      <c r="AE34" s="93">
        <f>[28]Maio!$C$34</f>
        <v>29.1</v>
      </c>
      <c r="AF34" s="93">
        <f>[28]Maio!$C$35</f>
        <v>32.1</v>
      </c>
      <c r="AG34" s="91">
        <f>MAX(B34:AF34)</f>
        <v>37</v>
      </c>
      <c r="AH34" s="92">
        <f t="shared" si="2"/>
        <v>30.187096774193552</v>
      </c>
    </row>
    <row r="35" spans="1:39" x14ac:dyDescent="0.2">
      <c r="A35" s="50" t="s">
        <v>234</v>
      </c>
      <c r="B35" s="93">
        <f>[29]Maio!$C$5</f>
        <v>35.1</v>
      </c>
      <c r="C35" s="93">
        <f>[29]Maio!$C$6</f>
        <v>34.9</v>
      </c>
      <c r="D35" s="93">
        <f>[29]Maio!$C$7</f>
        <v>34.9</v>
      </c>
      <c r="E35" s="93">
        <f>[29]Maio!$C$8</f>
        <v>36</v>
      </c>
      <c r="F35" s="93">
        <f>[29]Maio!$C$9</f>
        <v>35.6</v>
      </c>
      <c r="G35" s="93">
        <f>[29]Maio!$C$10</f>
        <v>34.200000000000003</v>
      </c>
      <c r="H35" s="93">
        <f>[29]Maio!$C$11</f>
        <v>35.200000000000003</v>
      </c>
      <c r="I35" s="93">
        <f>[29]Maio!$C$12</f>
        <v>35.1</v>
      </c>
      <c r="J35" s="93">
        <f>[29]Maio!$C$13</f>
        <v>35.200000000000003</v>
      </c>
      <c r="K35" s="93">
        <f>[29]Maio!$C$14</f>
        <v>34.5</v>
      </c>
      <c r="L35" s="93">
        <f>[29]Maio!$C$15</f>
        <v>35</v>
      </c>
      <c r="M35" s="93">
        <f>[29]Maio!$C$16</f>
        <v>34.799999999999997</v>
      </c>
      <c r="N35" s="93">
        <f>[29]Maio!$C$17</f>
        <v>33.6</v>
      </c>
      <c r="O35" s="93">
        <f>[29]Maio!$C$18</f>
        <v>24.4</v>
      </c>
      <c r="P35" s="93">
        <f>[29]Maio!$C$19</f>
        <v>25.3</v>
      </c>
      <c r="Q35" s="93">
        <f>[29]Maio!$C$20</f>
        <v>32.9</v>
      </c>
      <c r="R35" s="93">
        <f>[29]Maio!$C$21</f>
        <v>33.799999999999997</v>
      </c>
      <c r="S35" s="93">
        <f>[29]Maio!$C$22</f>
        <v>29.1</v>
      </c>
      <c r="T35" s="93">
        <f>[29]Maio!$C$23</f>
        <v>22.3</v>
      </c>
      <c r="U35" s="93">
        <f>[29]Maio!$C$24</f>
        <v>27</v>
      </c>
      <c r="V35" s="93">
        <f>[29]Maio!$C$25</f>
        <v>32.799999999999997</v>
      </c>
      <c r="W35" s="93">
        <f>[29]Maio!$C$26</f>
        <v>34.799999999999997</v>
      </c>
      <c r="X35" s="93">
        <f>[29]Maio!$C$27</f>
        <v>34.4</v>
      </c>
      <c r="Y35" s="93">
        <f>[29]Maio!$C$28</f>
        <v>27</v>
      </c>
      <c r="Z35" s="93">
        <f>[29]Maio!$C$29</f>
        <v>16.8</v>
      </c>
      <c r="AA35" s="93">
        <f>[29]Maio!$C$30</f>
        <v>13.3</v>
      </c>
      <c r="AB35" s="93">
        <f>[29]Maio!$C$31</f>
        <v>14.5</v>
      </c>
      <c r="AC35" s="93">
        <f>[29]Maio!$C$32</f>
        <v>17.2</v>
      </c>
      <c r="AD35" s="93">
        <f>[29]Maio!$C$33</f>
        <v>21.9</v>
      </c>
      <c r="AE35" s="93">
        <f>[29]Maio!$C$34</f>
        <v>26.1</v>
      </c>
      <c r="AF35" s="93">
        <f>[29]Maio!$C$35</f>
        <v>27.3</v>
      </c>
      <c r="AG35" s="91">
        <f>MAX(B35:AF35)</f>
        <v>36</v>
      </c>
      <c r="AH35" s="92">
        <f t="shared" si="2"/>
        <v>29.516129032258057</v>
      </c>
    </row>
    <row r="36" spans="1:39" x14ac:dyDescent="0.2">
      <c r="A36" s="50" t="s">
        <v>126</v>
      </c>
      <c r="B36" s="93">
        <f>[30]Maio!$C$5</f>
        <v>36.200000000000003</v>
      </c>
      <c r="C36" s="93">
        <f>[30]Maio!$C$6</f>
        <v>36.5</v>
      </c>
      <c r="D36" s="93">
        <f>[30]Maio!$C$7</f>
        <v>36.700000000000003</v>
      </c>
      <c r="E36" s="93">
        <f>[30]Maio!$C$8</f>
        <v>35.9</v>
      </c>
      <c r="F36" s="93">
        <f>[30]Maio!$C$9</f>
        <v>35.299999999999997</v>
      </c>
      <c r="G36" s="93">
        <f>[30]Maio!$C$10</f>
        <v>34.4</v>
      </c>
      <c r="H36" s="93">
        <f>[30]Maio!$C$11</f>
        <v>35.299999999999997</v>
      </c>
      <c r="I36" s="93">
        <f>[30]Maio!$C$12</f>
        <v>35.200000000000003</v>
      </c>
      <c r="J36" s="93">
        <f>[30]Maio!$C$13</f>
        <v>36.4</v>
      </c>
      <c r="K36" s="93">
        <f>[30]Maio!$C$14</f>
        <v>34.5</v>
      </c>
      <c r="L36" s="93">
        <f>[30]Maio!$C$15</f>
        <v>34.9</v>
      </c>
      <c r="M36" s="93">
        <f>[30]Maio!$C$16</f>
        <v>35</v>
      </c>
      <c r="N36" s="93">
        <f>[30]Maio!$C$17</f>
        <v>33.200000000000003</v>
      </c>
      <c r="O36" s="93">
        <f>[30]Maio!$C$18</f>
        <v>25.4</v>
      </c>
      <c r="P36" s="93">
        <f>[30]Maio!$C$19</f>
        <v>25.7</v>
      </c>
      <c r="Q36" s="93">
        <f>[30]Maio!$C$20</f>
        <v>33.4</v>
      </c>
      <c r="R36" s="93">
        <f>[30]Maio!$C$21</f>
        <v>34.9</v>
      </c>
      <c r="S36" s="93">
        <f>[30]Maio!$C$22</f>
        <v>30.1</v>
      </c>
      <c r="T36" s="93">
        <f>[30]Maio!$C$23</f>
        <v>23.8</v>
      </c>
      <c r="U36" s="93">
        <f>[30]Maio!$C$24</f>
        <v>26.3</v>
      </c>
      <c r="V36" s="93">
        <f>[30]Maio!$C$25</f>
        <v>33.299999999999997</v>
      </c>
      <c r="W36" s="93">
        <f>[30]Maio!$C$26</f>
        <v>34.799999999999997</v>
      </c>
      <c r="X36" s="93">
        <f>[30]Maio!$C$27</f>
        <v>35.1</v>
      </c>
      <c r="Y36" s="93">
        <f>[30]Maio!$C$28</f>
        <v>27.6</v>
      </c>
      <c r="Z36" s="93">
        <f>[30]Maio!$C$29</f>
        <v>17.600000000000001</v>
      </c>
      <c r="AA36" s="93">
        <f>[30]Maio!$C$30</f>
        <v>13.6</v>
      </c>
      <c r="AB36" s="93">
        <f>[30]Maio!$C$31</f>
        <v>14.4</v>
      </c>
      <c r="AC36" s="93">
        <f>[30]Maio!$C$32</f>
        <v>17.100000000000001</v>
      </c>
      <c r="AD36" s="93">
        <f>[30]Maio!$C$33</f>
        <v>21.1</v>
      </c>
      <c r="AE36" s="93">
        <f>[30]Maio!$C$34</f>
        <v>25.3</v>
      </c>
      <c r="AF36" s="93">
        <f>[30]Maio!$C$35</f>
        <v>25.6</v>
      </c>
      <c r="AG36" s="91">
        <f t="shared" ref="AG36:AG38" si="4">MAX(B36:AF36)</f>
        <v>36.700000000000003</v>
      </c>
      <c r="AH36" s="92">
        <f t="shared" si="2"/>
        <v>29.825806451612898</v>
      </c>
      <c r="AL36" t="s">
        <v>33</v>
      </c>
    </row>
    <row r="37" spans="1:39" x14ac:dyDescent="0.2">
      <c r="A37" s="50" t="s">
        <v>13</v>
      </c>
      <c r="B37" s="93">
        <f>[31]Maio!$C$5</f>
        <v>35.9</v>
      </c>
      <c r="C37" s="93">
        <f>[31]Maio!$C$6</f>
        <v>36</v>
      </c>
      <c r="D37" s="93">
        <f>[31]Maio!$C$7</f>
        <v>34.9</v>
      </c>
      <c r="E37" s="93">
        <f>[31]Maio!$C$8</f>
        <v>35.1</v>
      </c>
      <c r="F37" s="93">
        <f>[31]Maio!$C$9</f>
        <v>34</v>
      </c>
      <c r="G37" s="93">
        <f>[31]Maio!$C$10</f>
        <v>34</v>
      </c>
      <c r="H37" s="93">
        <f>[31]Maio!$C$11</f>
        <v>34.1</v>
      </c>
      <c r="I37" s="93">
        <f>[31]Maio!$C$12</f>
        <v>34.1</v>
      </c>
      <c r="J37" s="93">
        <f>[31]Maio!$C$13</f>
        <v>34.299999999999997</v>
      </c>
      <c r="K37" s="93">
        <f>[31]Maio!$C$14</f>
        <v>33.5</v>
      </c>
      <c r="L37" s="93">
        <f>[31]Maio!$C$15</f>
        <v>33.6</v>
      </c>
      <c r="M37" s="93">
        <f>[31]Maio!$C$16</f>
        <v>34</v>
      </c>
      <c r="N37" s="93">
        <f>[31]Maio!$C$17</f>
        <v>34.700000000000003</v>
      </c>
      <c r="O37" s="93">
        <f>[31]Maio!$C$18</f>
        <v>27.1</v>
      </c>
      <c r="P37" s="93">
        <f>[31]Maio!$C$19</f>
        <v>30.6</v>
      </c>
      <c r="Q37" s="93">
        <f>[31]Maio!$C$20</f>
        <v>35.1</v>
      </c>
      <c r="R37" s="93">
        <f>[31]Maio!$C$21</f>
        <v>34.700000000000003</v>
      </c>
      <c r="S37" s="93">
        <f>[31]Maio!$C$22</f>
        <v>34.1</v>
      </c>
      <c r="T37" s="93">
        <f>[31]Maio!$C$23</f>
        <v>32.700000000000003</v>
      </c>
      <c r="U37" s="93">
        <f>[31]Maio!$C$24</f>
        <v>27.7</v>
      </c>
      <c r="V37" s="93">
        <f>[31]Maio!$C$25</f>
        <v>33.5</v>
      </c>
      <c r="W37" s="93">
        <f>[31]Maio!$C$26</f>
        <v>33.1</v>
      </c>
      <c r="X37" s="93">
        <f>[31]Maio!$C$27</f>
        <v>33.9</v>
      </c>
      <c r="Y37" s="93">
        <f>[31]Maio!$C$28</f>
        <v>31.3</v>
      </c>
      <c r="Z37" s="93">
        <f>[31]Maio!$C$29</f>
        <v>22</v>
      </c>
      <c r="AA37" s="93">
        <f>[31]Maio!$C$30</f>
        <v>24.6</v>
      </c>
      <c r="AB37" s="93">
        <f>[31]Maio!$C$31</f>
        <v>26.7</v>
      </c>
      <c r="AC37" s="93">
        <f>[31]Maio!$C$32</f>
        <v>21.9</v>
      </c>
      <c r="AD37" s="93">
        <f>[31]Maio!$C$33</f>
        <v>24.4</v>
      </c>
      <c r="AE37" s="93">
        <f>[31]Maio!$C$34</f>
        <v>27.3</v>
      </c>
      <c r="AF37" s="93">
        <f>[31]Maio!$C$35</f>
        <v>28.2</v>
      </c>
      <c r="AG37" s="91">
        <f t="shared" si="4"/>
        <v>36</v>
      </c>
      <c r="AH37" s="92">
        <f t="shared" si="2"/>
        <v>31.519354838709685</v>
      </c>
      <c r="AJ37" t="s">
        <v>33</v>
      </c>
      <c r="AL37" t="s">
        <v>33</v>
      </c>
    </row>
    <row r="38" spans="1:39" x14ac:dyDescent="0.2">
      <c r="A38" s="50" t="s">
        <v>155</v>
      </c>
      <c r="B38" s="93">
        <f>[32]Maio!$C5</f>
        <v>36.1</v>
      </c>
      <c r="C38" s="93">
        <f>[32]Maio!$C6</f>
        <v>35.6</v>
      </c>
      <c r="D38" s="93">
        <f>[32]Maio!$C7</f>
        <v>35.9</v>
      </c>
      <c r="E38" s="93">
        <f>[32]Maio!$C8</f>
        <v>36.4</v>
      </c>
      <c r="F38" s="93">
        <f>[32]Maio!$C9</f>
        <v>37.1</v>
      </c>
      <c r="G38" s="93">
        <f>[32]Maio!$C10</f>
        <v>35.4</v>
      </c>
      <c r="H38" s="93">
        <f>[32]Maio!$C11</f>
        <v>35.6</v>
      </c>
      <c r="I38" s="93">
        <f>[32]Maio!$C12</f>
        <v>35.700000000000003</v>
      </c>
      <c r="J38" s="93">
        <f>[32]Maio!$C13</f>
        <v>36.6</v>
      </c>
      <c r="K38" s="93">
        <f>[32]Maio!$C14</f>
        <v>35.4</v>
      </c>
      <c r="L38" s="93">
        <f>[32]Maio!$C15</f>
        <v>35.6</v>
      </c>
      <c r="M38" s="93">
        <f>[32]Maio!$C16</f>
        <v>35.4</v>
      </c>
      <c r="N38" s="93">
        <f>[32]Maio!$C17</f>
        <v>34.700000000000003</v>
      </c>
      <c r="O38" s="93">
        <f>[32]Maio!$C18</f>
        <v>25.3</v>
      </c>
      <c r="P38" s="93">
        <f>[32]Maio!$C19</f>
        <v>29.6</v>
      </c>
      <c r="Q38" s="93">
        <f>[32]Maio!$C20</f>
        <v>35.200000000000003</v>
      </c>
      <c r="R38" s="93">
        <f>[32]Maio!$C21</f>
        <v>34.5</v>
      </c>
      <c r="S38" s="93">
        <f>[32]Maio!$C22</f>
        <v>34.799999999999997</v>
      </c>
      <c r="T38" s="93">
        <f>[32]Maio!$C23</f>
        <v>25.9</v>
      </c>
      <c r="U38" s="93">
        <f>[32]Maio!$C24</f>
        <v>29.3</v>
      </c>
      <c r="V38" s="93">
        <f>[32]Maio!$C25</f>
        <v>35.9</v>
      </c>
      <c r="W38" s="93">
        <f>[32]Maio!$C26</f>
        <v>36</v>
      </c>
      <c r="X38" s="93">
        <f>[32]Maio!$C27</f>
        <v>35.5</v>
      </c>
      <c r="Y38" s="93">
        <f>[32]Maio!$C28</f>
        <v>29.6</v>
      </c>
      <c r="Z38" s="93">
        <f>[32]Maio!$C29</f>
        <v>21.2</v>
      </c>
      <c r="AA38" s="93">
        <f>[32]Maio!$C30</f>
        <v>24.2</v>
      </c>
      <c r="AB38" s="93">
        <f>[32]Maio!$C31</f>
        <v>23.3</v>
      </c>
      <c r="AC38" s="93">
        <f>[32]Maio!$C32</f>
        <v>23.7</v>
      </c>
      <c r="AD38" s="93">
        <f>[32]Maio!$C33</f>
        <v>28.1</v>
      </c>
      <c r="AE38" s="93">
        <f>[32]Maio!$C34</f>
        <v>31.3</v>
      </c>
      <c r="AF38" s="93">
        <f>[32]Maio!$C35</f>
        <v>32.5</v>
      </c>
      <c r="AG38" s="91">
        <f t="shared" si="4"/>
        <v>37.1</v>
      </c>
      <c r="AH38" s="92">
        <f t="shared" si="2"/>
        <v>32.303225806451614</v>
      </c>
    </row>
    <row r="39" spans="1:39" x14ac:dyDescent="0.2">
      <c r="A39" s="50" t="s">
        <v>14</v>
      </c>
      <c r="B39" s="93">
        <f>[33]Maio!$C$5</f>
        <v>32</v>
      </c>
      <c r="C39" s="93">
        <f>[33]Maio!$C$6</f>
        <v>32.1</v>
      </c>
      <c r="D39" s="93">
        <f>[33]Maio!$C$7</f>
        <v>30.6</v>
      </c>
      <c r="E39" s="93">
        <f>[33]Maio!$C$8</f>
        <v>32.1</v>
      </c>
      <c r="F39" s="93">
        <f>[33]Maio!$C$9</f>
        <v>32.4</v>
      </c>
      <c r="G39" s="93">
        <f>[33]Maio!$C$10</f>
        <v>31.3</v>
      </c>
      <c r="H39" s="93">
        <f>[33]Maio!$C$11</f>
        <v>31.7</v>
      </c>
      <c r="I39" s="93">
        <f>[33]Maio!$C$12</f>
        <v>32.1</v>
      </c>
      <c r="J39" s="93">
        <f>[33]Maio!$C$13</f>
        <v>28.4</v>
      </c>
      <c r="K39" s="93">
        <f>[33]Maio!$C$14</f>
        <v>31.2</v>
      </c>
      <c r="L39" s="93">
        <f>[33]Maio!$C$15</f>
        <v>32</v>
      </c>
      <c r="M39" s="93">
        <f>[33]Maio!$C$16</f>
        <v>31.3</v>
      </c>
      <c r="N39" s="93">
        <f>[33]Maio!$C$17</f>
        <v>26.7</v>
      </c>
      <c r="O39" s="93">
        <f>[33]Maio!$C$18</f>
        <v>13.9</v>
      </c>
      <c r="P39" s="93">
        <f>[33]Maio!$C$19</f>
        <v>18</v>
      </c>
      <c r="Q39" s="93">
        <f>[33]Maio!$C$20</f>
        <v>26.6</v>
      </c>
      <c r="R39" s="93">
        <f>[33]Maio!$C$21</f>
        <v>24.9</v>
      </c>
      <c r="S39" s="93">
        <f>[33]Maio!$C$22</f>
        <v>21.1</v>
      </c>
      <c r="T39" s="93">
        <f>[33]Maio!$C$23</f>
        <v>18.2</v>
      </c>
      <c r="U39" s="93">
        <f>[33]Maio!$C$24</f>
        <v>25.4</v>
      </c>
      <c r="V39" s="93">
        <f>[33]Maio!$C$25</f>
        <v>28.2</v>
      </c>
      <c r="W39" s="93">
        <f>[33]Maio!$C$26</f>
        <v>31.2</v>
      </c>
      <c r="X39" s="93">
        <f>[33]Maio!$C$27</f>
        <v>30.4</v>
      </c>
      <c r="Y39" s="93">
        <f>[33]Maio!$C$28</f>
        <v>22</v>
      </c>
      <c r="Z39" s="93">
        <f>[33]Maio!$C$29</f>
        <v>11.8</v>
      </c>
      <c r="AA39" s="93">
        <f>[33]Maio!$C$30</f>
        <v>11.7</v>
      </c>
      <c r="AB39" s="93">
        <f>[33]Maio!$C$31</f>
        <v>10.7</v>
      </c>
      <c r="AC39" s="93">
        <f>[33]Maio!$C$32</f>
        <v>14.3</v>
      </c>
      <c r="AD39" s="93">
        <f>[33]Maio!$C$33</f>
        <v>20.6</v>
      </c>
      <c r="AE39" s="93">
        <f>[33]Maio!$C$34</f>
        <v>23.2</v>
      </c>
      <c r="AF39" s="93">
        <f>[33]Maio!$C$35</f>
        <v>24.6</v>
      </c>
      <c r="AG39" s="91">
        <f t="shared" ref="AG39:AG44" si="5">MAX(B39:AF39)</f>
        <v>32.4</v>
      </c>
      <c r="AH39" s="92">
        <f t="shared" si="2"/>
        <v>25.183870967741942</v>
      </c>
      <c r="AI39" s="11" t="s">
        <v>33</v>
      </c>
      <c r="AL39" t="s">
        <v>33</v>
      </c>
    </row>
    <row r="40" spans="1:39" x14ac:dyDescent="0.2">
      <c r="A40" s="50" t="s">
        <v>15</v>
      </c>
      <c r="B40" s="93">
        <f>[34]Maio!$C$5</f>
        <v>36.6</v>
      </c>
      <c r="C40" s="93">
        <f>[34]Maio!$C$6</f>
        <v>36.200000000000003</v>
      </c>
      <c r="D40" s="93">
        <f>[34]Maio!$C$7</f>
        <v>31.7</v>
      </c>
      <c r="E40" s="93">
        <f>[34]Maio!$C$8</f>
        <v>33.1</v>
      </c>
      <c r="F40" s="93">
        <f>[34]Maio!$C$9</f>
        <v>36.4</v>
      </c>
      <c r="G40" s="93">
        <f>[34]Maio!$C$10</f>
        <v>36.1</v>
      </c>
      <c r="H40" s="93">
        <f>[34]Maio!$C$11</f>
        <v>35.799999999999997</v>
      </c>
      <c r="I40" s="93">
        <f>[34]Maio!$C$12</f>
        <v>36.9</v>
      </c>
      <c r="J40" s="93">
        <f>[34]Maio!$C$13</f>
        <v>30.2</v>
      </c>
      <c r="K40" s="93">
        <f>[34]Maio!$C$14</f>
        <v>31.3</v>
      </c>
      <c r="L40" s="93">
        <f>[34]Maio!$C$15</f>
        <v>35.5</v>
      </c>
      <c r="M40" s="93">
        <f>[34]Maio!$C$16</f>
        <v>29.4</v>
      </c>
      <c r="N40" s="93">
        <f>[34]Maio!$C$17</f>
        <v>19.399999999999999</v>
      </c>
      <c r="O40" s="93">
        <f>[34]Maio!$C$18</f>
        <v>15.3</v>
      </c>
      <c r="P40" s="93">
        <f>[34]Maio!$C$19</f>
        <v>16.899999999999999</v>
      </c>
      <c r="Q40" s="93">
        <f>[34]Maio!$C$20</f>
        <v>28.7</v>
      </c>
      <c r="R40" s="93">
        <f>[34]Maio!$C$21</f>
        <v>24.3</v>
      </c>
      <c r="S40" s="93">
        <f>[34]Maio!$C$22</f>
        <v>18.399999999999999</v>
      </c>
      <c r="T40" s="93">
        <f>[34]Maio!$C$23</f>
        <v>21.4</v>
      </c>
      <c r="U40" s="93">
        <f>[34]Maio!$C$24</f>
        <v>26.4</v>
      </c>
      <c r="V40" s="93">
        <f>[34]Maio!$C$25</f>
        <v>33.1</v>
      </c>
      <c r="W40" s="93">
        <f>[34]Maio!$C$26</f>
        <v>36</v>
      </c>
      <c r="X40" s="93">
        <f>[34]Maio!$C$27</f>
        <v>36</v>
      </c>
      <c r="Y40" s="93">
        <f>[34]Maio!$C$28</f>
        <v>32</v>
      </c>
      <c r="Z40" s="93">
        <f>[34]Maio!$C$29</f>
        <v>25.2</v>
      </c>
      <c r="AA40" s="93">
        <f>[34]Maio!$C$30</f>
        <v>15.6</v>
      </c>
      <c r="AB40" s="93">
        <f>[34]Maio!$C$31</f>
        <v>14.8</v>
      </c>
      <c r="AC40" s="93">
        <f>[34]Maio!$C$32</f>
        <v>19.2</v>
      </c>
      <c r="AD40" s="93">
        <f>[34]Maio!$C$33</f>
        <v>23.1</v>
      </c>
      <c r="AE40" s="93">
        <f>[34]Maio!$C$34</f>
        <v>28.6</v>
      </c>
      <c r="AF40" s="93">
        <f>[34]Maio!$C$35</f>
        <v>32.200000000000003</v>
      </c>
      <c r="AG40" s="91">
        <f t="shared" si="5"/>
        <v>36.9</v>
      </c>
      <c r="AH40" s="92">
        <f t="shared" si="2"/>
        <v>28.251612903225809</v>
      </c>
      <c r="AK40" t="s">
        <v>33</v>
      </c>
      <c r="AL40" t="s">
        <v>33</v>
      </c>
      <c r="AM40" t="s">
        <v>33</v>
      </c>
    </row>
    <row r="41" spans="1:39" x14ac:dyDescent="0.2">
      <c r="A41" s="50" t="s">
        <v>156</v>
      </c>
      <c r="B41" s="93">
        <f>[35]Maio!$C$5</f>
        <v>35.299999999999997</v>
      </c>
      <c r="C41" s="93">
        <f>[35]Maio!$C$6</f>
        <v>34.9</v>
      </c>
      <c r="D41" s="93">
        <f>[35]Maio!$C$7</f>
        <v>35</v>
      </c>
      <c r="E41" s="93">
        <f>[35]Maio!$C$8</f>
        <v>35.700000000000003</v>
      </c>
      <c r="F41" s="93">
        <f>[35]Maio!$C$9</f>
        <v>34.6</v>
      </c>
      <c r="G41" s="93">
        <f>[35]Maio!$C$10</f>
        <v>34.1</v>
      </c>
      <c r="H41" s="93">
        <f>[35]Maio!$C$11</f>
        <v>34.4</v>
      </c>
      <c r="I41" s="93">
        <f>[35]Maio!$C$12</f>
        <v>34.6</v>
      </c>
      <c r="J41" s="93">
        <f>[35]Maio!$C$13</f>
        <v>35.200000000000003</v>
      </c>
      <c r="K41" s="93">
        <f>[35]Maio!$C$14</f>
        <v>34.5</v>
      </c>
      <c r="L41" s="93">
        <f>[35]Maio!$C$15</f>
        <v>34.5</v>
      </c>
      <c r="M41" s="93">
        <f>[35]Maio!$C$16</f>
        <v>34.4</v>
      </c>
      <c r="N41" s="93">
        <f>[35]Maio!$C$17</f>
        <v>34.4</v>
      </c>
      <c r="O41" s="93">
        <f>[35]Maio!$C$18</f>
        <v>26.7</v>
      </c>
      <c r="P41" s="93">
        <f>[35]Maio!$C$19</f>
        <v>26.9</v>
      </c>
      <c r="Q41" s="93">
        <f>[35]Maio!$C$20</f>
        <v>34.299999999999997</v>
      </c>
      <c r="R41" s="93">
        <f>[35]Maio!$C$21</f>
        <v>33</v>
      </c>
      <c r="S41" s="93">
        <f>[35]Maio!$C$22</f>
        <v>32.700000000000003</v>
      </c>
      <c r="T41" s="93">
        <f>[35]Maio!$C$23</f>
        <v>23.7</v>
      </c>
      <c r="U41" s="93">
        <f>[35]Maio!$C$24</f>
        <v>27.6</v>
      </c>
      <c r="V41" s="93">
        <f>[35]Maio!$C$25</f>
        <v>32.4</v>
      </c>
      <c r="W41" s="93">
        <f>[35]Maio!$C$26</f>
        <v>34.200000000000003</v>
      </c>
      <c r="X41" s="93">
        <f>[35]Maio!$C$27</f>
        <v>34.299999999999997</v>
      </c>
      <c r="Y41" s="93">
        <f>[35]Maio!$C$28</f>
        <v>26.2</v>
      </c>
      <c r="Z41" s="93">
        <f>[35]Maio!$C$29</f>
        <v>18.399999999999999</v>
      </c>
      <c r="AA41" s="93">
        <f>[35]Maio!$C$30</f>
        <v>18.5</v>
      </c>
      <c r="AB41" s="93">
        <f>[35]Maio!$C$31</f>
        <v>20.100000000000001</v>
      </c>
      <c r="AC41" s="93">
        <f>[35]Maio!$C$32</f>
        <v>17.600000000000001</v>
      </c>
      <c r="AD41" s="93">
        <f>[35]Maio!$C$33</f>
        <v>21.8</v>
      </c>
      <c r="AE41" s="93">
        <f>[35]Maio!$C$34</f>
        <v>25.8</v>
      </c>
      <c r="AF41" s="93">
        <f>[35]Maio!$C$35</f>
        <v>27.6</v>
      </c>
      <c r="AG41" s="91">
        <f t="shared" si="5"/>
        <v>35.700000000000003</v>
      </c>
      <c r="AH41" s="92">
        <f t="shared" si="2"/>
        <v>30.109677419354838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[36]Maio!$C$5</f>
        <v>34.200000000000003</v>
      </c>
      <c r="C42" s="93">
        <f>[36]Maio!$C$6</f>
        <v>33.9</v>
      </c>
      <c r="D42" s="93">
        <f>[36]Maio!$C$7</f>
        <v>33.200000000000003</v>
      </c>
      <c r="E42" s="93">
        <f>[36]Maio!$C$8</f>
        <v>34.5</v>
      </c>
      <c r="F42" s="93">
        <f>[36]Maio!$C$9</f>
        <v>34.9</v>
      </c>
      <c r="G42" s="93">
        <f>[36]Maio!$C$10</f>
        <v>33.9</v>
      </c>
      <c r="H42" s="93">
        <f>[36]Maio!$C$11</f>
        <v>34.4</v>
      </c>
      <c r="I42" s="93">
        <f>[36]Maio!$C$12</f>
        <v>33.9</v>
      </c>
      <c r="J42" s="93">
        <f>[36]Maio!$C$13</f>
        <v>33.799999999999997</v>
      </c>
      <c r="K42" s="93">
        <f>[36]Maio!$C$14</f>
        <v>34.200000000000003</v>
      </c>
      <c r="L42" s="93">
        <f>[36]Maio!$C$15</f>
        <v>33.5</v>
      </c>
      <c r="M42" s="93">
        <f>[36]Maio!$C$16</f>
        <v>33.1</v>
      </c>
      <c r="N42" s="93">
        <f>[36]Maio!$C$17</f>
        <v>29.8</v>
      </c>
      <c r="O42" s="93">
        <f>[36]Maio!$C$18</f>
        <v>22.4</v>
      </c>
      <c r="P42" s="93">
        <f>[36]Maio!$C$19</f>
        <v>23.4</v>
      </c>
      <c r="Q42" s="93">
        <f>[36]Maio!$C$20</f>
        <v>32.200000000000003</v>
      </c>
      <c r="R42" s="93">
        <f>[36]Maio!$C$21</f>
        <v>32.799999999999997</v>
      </c>
      <c r="S42" s="93">
        <f>[36]Maio!$C$22</f>
        <v>27.6</v>
      </c>
      <c r="T42" s="93">
        <f>[36]Maio!$C$23</f>
        <v>22.6</v>
      </c>
      <c r="U42" s="93">
        <f>[36]Maio!$C$24</f>
        <v>24.9</v>
      </c>
      <c r="V42" s="93">
        <f>[36]Maio!$C$25</f>
        <v>31.8</v>
      </c>
      <c r="W42" s="93">
        <f>[36]Maio!$C$26</f>
        <v>34.700000000000003</v>
      </c>
      <c r="X42" s="93">
        <f>[36]Maio!$C$27</f>
        <v>33.299999999999997</v>
      </c>
      <c r="Y42" s="93">
        <f>[36]Maio!$C$28</f>
        <v>24.7</v>
      </c>
      <c r="Z42" s="93">
        <f>[36]Maio!$C$29</f>
        <v>14.1</v>
      </c>
      <c r="AA42" s="93">
        <f>[36]Maio!$C$30</f>
        <v>12.3</v>
      </c>
      <c r="AB42" s="93">
        <f>[36]Maio!$C$31</f>
        <v>13.2</v>
      </c>
      <c r="AC42" s="93">
        <f>[36]Maio!$C$32</f>
        <v>16.600000000000001</v>
      </c>
      <c r="AD42" s="93">
        <f>[36]Maio!$C$33</f>
        <v>20.9</v>
      </c>
      <c r="AE42" s="93">
        <f>[36]Maio!$C$34</f>
        <v>24.9</v>
      </c>
      <c r="AF42" s="93">
        <f>[36]Maio!$C$35</f>
        <v>26.2</v>
      </c>
      <c r="AG42" s="91">
        <f t="shared" si="5"/>
        <v>34.9</v>
      </c>
      <c r="AH42" s="92">
        <f t="shared" si="2"/>
        <v>28.254838709677422</v>
      </c>
      <c r="AM42" t="s">
        <v>33</v>
      </c>
    </row>
    <row r="43" spans="1:39" x14ac:dyDescent="0.2">
      <c r="A43" s="50" t="s">
        <v>139</v>
      </c>
      <c r="B43" s="93">
        <f>[37]Maio!$C$5</f>
        <v>35</v>
      </c>
      <c r="C43" s="93">
        <f>[37]Maio!$C$6</f>
        <v>35.200000000000003</v>
      </c>
      <c r="D43" s="93">
        <f>[37]Maio!$C$7</f>
        <v>35</v>
      </c>
      <c r="E43" s="93">
        <f>[37]Maio!$C$8</f>
        <v>35.200000000000003</v>
      </c>
      <c r="F43" s="93">
        <f>[37]Maio!$C$9</f>
        <v>34</v>
      </c>
      <c r="G43" s="93">
        <f>[37]Maio!$C$10</f>
        <v>33.799999999999997</v>
      </c>
      <c r="H43" s="93">
        <f>[37]Maio!$C$11</f>
        <v>34.200000000000003</v>
      </c>
      <c r="I43" s="93">
        <f>[37]Maio!$C$12</f>
        <v>34.700000000000003</v>
      </c>
      <c r="J43" s="93">
        <f>[37]Maio!$C$13</f>
        <v>35.4</v>
      </c>
      <c r="K43" s="93">
        <f>[37]Maio!$C$14</f>
        <v>33.6</v>
      </c>
      <c r="L43" s="93">
        <f>[37]Maio!$C$15</f>
        <v>34.4</v>
      </c>
      <c r="M43" s="93">
        <f>[37]Maio!$C$16</f>
        <v>34.299999999999997</v>
      </c>
      <c r="N43" s="93">
        <f>[37]Maio!$C$17</f>
        <v>34.4</v>
      </c>
      <c r="O43" s="93">
        <f>[37]Maio!$C$18</f>
        <v>26.9</v>
      </c>
      <c r="P43" s="93">
        <f>[37]Maio!$C$19</f>
        <v>28.4</v>
      </c>
      <c r="Q43" s="93">
        <f>[37]Maio!$C$20</f>
        <v>33.5</v>
      </c>
      <c r="R43" s="93">
        <f>[37]Maio!$C$21</f>
        <v>34.799999999999997</v>
      </c>
      <c r="S43" s="93">
        <f>[37]Maio!$C$22</f>
        <v>32.700000000000003</v>
      </c>
      <c r="T43" s="93">
        <f>[37]Maio!$C$23</f>
        <v>26</v>
      </c>
      <c r="U43" s="93">
        <f>[37]Maio!$C$24</f>
        <v>28.2</v>
      </c>
      <c r="V43" s="93">
        <f>[37]Maio!$C$25</f>
        <v>33.5</v>
      </c>
      <c r="W43" s="93">
        <f>[37]Maio!$C$26</f>
        <v>34.1</v>
      </c>
      <c r="X43" s="93">
        <f>[37]Maio!$C$27</f>
        <v>34.4</v>
      </c>
      <c r="Y43" s="93">
        <f>[37]Maio!$C$28</f>
        <v>26.8</v>
      </c>
      <c r="Z43" s="93">
        <f>[37]Maio!$C$29</f>
        <v>19</v>
      </c>
      <c r="AA43" s="93">
        <f>[37]Maio!$C$30</f>
        <v>15.8</v>
      </c>
      <c r="AB43" s="93">
        <f>[37]Maio!$C$31</f>
        <v>16.8</v>
      </c>
      <c r="AC43" s="93">
        <f>[37]Maio!$C$32</f>
        <v>16.899999999999999</v>
      </c>
      <c r="AD43" s="93">
        <f>[37]Maio!$C$33</f>
        <v>22.1</v>
      </c>
      <c r="AE43" s="93">
        <f>[37]Maio!$C$34</f>
        <v>24.9</v>
      </c>
      <c r="AF43" s="93">
        <f>[37]Maio!$C$35</f>
        <v>25.2</v>
      </c>
      <c r="AG43" s="91">
        <f t="shared" si="5"/>
        <v>35.4</v>
      </c>
      <c r="AH43" s="92">
        <f t="shared" si="2"/>
        <v>29.974193548387092</v>
      </c>
      <c r="AJ43" s="11" t="s">
        <v>33</v>
      </c>
      <c r="AL43" t="s">
        <v>33</v>
      </c>
    </row>
    <row r="44" spans="1:39" x14ac:dyDescent="0.2">
      <c r="A44" s="50" t="s">
        <v>17</v>
      </c>
      <c r="B44" s="93">
        <f>[38]Maio!$C$5</f>
        <v>31.7</v>
      </c>
      <c r="C44" s="93">
        <f>[38]Maio!$C$6</f>
        <v>32.1</v>
      </c>
      <c r="D44" s="93">
        <f>[38]Maio!$C$7</f>
        <v>32</v>
      </c>
      <c r="E44" s="93">
        <f>[38]Maio!$C$8</f>
        <v>31.3</v>
      </c>
      <c r="F44" s="93">
        <f>[38]Maio!$C$9</f>
        <v>31.9</v>
      </c>
      <c r="G44" s="93">
        <f>[38]Maio!$C$10</f>
        <v>30.8</v>
      </c>
      <c r="H44" s="93">
        <f>[38]Maio!$C$11</f>
        <v>30.9</v>
      </c>
      <c r="I44" s="93">
        <f>[38]Maio!$C$12</f>
        <v>32.200000000000003</v>
      </c>
      <c r="J44" s="93">
        <f>[38]Maio!$C$13</f>
        <v>32</v>
      </c>
      <c r="K44" s="93">
        <f>[38]Maio!$C$14</f>
        <v>31</v>
      </c>
      <c r="L44" s="93">
        <f>[38]Maio!$C$15</f>
        <v>31.3</v>
      </c>
      <c r="M44" s="93">
        <f>[38]Maio!$C$16</f>
        <v>31.3</v>
      </c>
      <c r="N44" s="93">
        <f>[38]Maio!$C$17</f>
        <v>31</v>
      </c>
      <c r="O44" s="93">
        <f>[38]Maio!$C$18</f>
        <v>21.3</v>
      </c>
      <c r="P44" s="93">
        <f>[38]Maio!$C$19</f>
        <v>26.9</v>
      </c>
      <c r="Q44" s="93">
        <f>[38]Maio!$C$20</f>
        <v>30.7</v>
      </c>
      <c r="R44" s="93">
        <f>[38]Maio!$C$21</f>
        <v>31.2</v>
      </c>
      <c r="S44" s="93">
        <f>[38]Maio!$C$22</f>
        <v>29.9</v>
      </c>
      <c r="T44" s="93">
        <f>[38]Maio!$C$23</f>
        <v>23.2</v>
      </c>
      <c r="U44" s="93">
        <f>[38]Maio!$C$24</f>
        <v>27.1</v>
      </c>
      <c r="V44" s="93">
        <f>[38]Maio!$C$25</f>
        <v>30.7</v>
      </c>
      <c r="W44" s="93">
        <f>[38]Maio!$C$26</f>
        <v>31.5</v>
      </c>
      <c r="X44" s="93">
        <f>[38]Maio!$C$27</f>
        <v>31.5</v>
      </c>
      <c r="Y44" s="93">
        <f>[38]Maio!$C$28</f>
        <v>24</v>
      </c>
      <c r="Z44" s="93">
        <f>[38]Maio!$C$29</f>
        <v>17</v>
      </c>
      <c r="AA44" s="93">
        <f>[38]Maio!$C$30</f>
        <v>18</v>
      </c>
      <c r="AB44" s="93">
        <f>[38]Maio!$C$31</f>
        <v>17.3</v>
      </c>
      <c r="AC44" s="93">
        <f>[38]Maio!$C$32</f>
        <v>19.899999999999999</v>
      </c>
      <c r="AD44" s="93">
        <f>[38]Maio!$C$33</f>
        <v>23.1</v>
      </c>
      <c r="AE44" s="93">
        <f>[38]Maio!$C$34</f>
        <v>26.8</v>
      </c>
      <c r="AF44" s="93">
        <f>[38]Maio!$C$35</f>
        <v>27.7</v>
      </c>
      <c r="AG44" s="91">
        <f t="shared" si="5"/>
        <v>32.200000000000003</v>
      </c>
      <c r="AH44" s="92">
        <f t="shared" si="2"/>
        <v>27.977419354838712</v>
      </c>
      <c r="AJ44" s="11" t="s">
        <v>33</v>
      </c>
      <c r="AL44" t="s">
        <v>33</v>
      </c>
    </row>
    <row r="45" spans="1:39" hidden="1" x14ac:dyDescent="0.2">
      <c r="A45" s="50" t="s">
        <v>144</v>
      </c>
      <c r="B45" s="93" t="str">
        <f>[39]Maio!$C$5</f>
        <v>*</v>
      </c>
      <c r="C45" s="93" t="str">
        <f>[39]Maio!$C$6</f>
        <v>*</v>
      </c>
      <c r="D45" s="93" t="str">
        <f>[39]Maio!$C$7</f>
        <v>*</v>
      </c>
      <c r="E45" s="93" t="str">
        <f>[39]Maio!$C$8</f>
        <v>*</v>
      </c>
      <c r="F45" s="93" t="str">
        <f>[39]Maio!$C$9</f>
        <v>*</v>
      </c>
      <c r="G45" s="93" t="str">
        <f>[39]Maio!$C$10</f>
        <v>*</v>
      </c>
      <c r="H45" s="93" t="str">
        <f>[39]Maio!$C$11</f>
        <v>*</v>
      </c>
      <c r="I45" s="93" t="str">
        <f>[39]Maio!$C$12</f>
        <v>*</v>
      </c>
      <c r="J45" s="93" t="str">
        <f>[39]Maio!$C$13</f>
        <v>*</v>
      </c>
      <c r="K45" s="93" t="str">
        <f>[39]Maio!$C$14</f>
        <v>*</v>
      </c>
      <c r="L45" s="93" t="str">
        <f>[39]Maio!$C$15</f>
        <v>*</v>
      </c>
      <c r="M45" s="93" t="str">
        <f>[39]Maio!$C$16</f>
        <v>*</v>
      </c>
      <c r="N45" s="93" t="str">
        <f>[39]Maio!$C$17</f>
        <v>*</v>
      </c>
      <c r="O45" s="93" t="str">
        <f>[39]Maio!$C$18</f>
        <v>*</v>
      </c>
      <c r="P45" s="93" t="str">
        <f>[39]Maio!$C$19</f>
        <v>*</v>
      </c>
      <c r="Q45" s="93" t="str">
        <f>[39]Maio!$C$20</f>
        <v>*</v>
      </c>
      <c r="R45" s="93" t="str">
        <f>[39]Maio!$C$21</f>
        <v>*</v>
      </c>
      <c r="S45" s="93" t="str">
        <f>[39]Maio!$C$22</f>
        <v>*</v>
      </c>
      <c r="T45" s="93" t="str">
        <f>[39]Maio!$C$23</f>
        <v>*</v>
      </c>
      <c r="U45" s="93" t="str">
        <f>[39]Maio!$C$24</f>
        <v>*</v>
      </c>
      <c r="V45" s="93" t="str">
        <f>[39]Maio!$C$25</f>
        <v>*</v>
      </c>
      <c r="W45" s="93" t="str">
        <f>[39]Maio!$C$26</f>
        <v>*</v>
      </c>
      <c r="X45" s="93" t="str">
        <f>[39]Maio!$C$27</f>
        <v>*</v>
      </c>
      <c r="Y45" s="93" t="str">
        <f>[39]Maio!$C$28</f>
        <v>*</v>
      </c>
      <c r="Z45" s="93" t="str">
        <f>[39]Maio!$C$29</f>
        <v>*</v>
      </c>
      <c r="AA45" s="93" t="str">
        <f>[39]Maio!$C$30</f>
        <v>*</v>
      </c>
      <c r="AB45" s="93" t="str">
        <f>[39]Maio!$C$31</f>
        <v>*</v>
      </c>
      <c r="AC45" s="93" t="str">
        <f>[39]Maio!$C$32</f>
        <v>*</v>
      </c>
      <c r="AD45" s="93" t="str">
        <f>[39]Maio!$C$33</f>
        <v>*</v>
      </c>
      <c r="AE45" s="93" t="str">
        <f>[39]Maio!$C$34</f>
        <v>*</v>
      </c>
      <c r="AF45" s="93" t="str">
        <f>[39]Maio!$C$35</f>
        <v>*</v>
      </c>
      <c r="AG45" s="91" t="s">
        <v>203</v>
      </c>
      <c r="AH45" s="92" t="e">
        <f t="shared" si="2"/>
        <v>#DIV/0!</v>
      </c>
      <c r="AL45" t="s">
        <v>33</v>
      </c>
    </row>
    <row r="46" spans="1:39" x14ac:dyDescent="0.2">
      <c r="A46" s="50" t="s">
        <v>18</v>
      </c>
      <c r="B46" s="93">
        <f>[40]Maio!$C$5</f>
        <v>34.299999999999997</v>
      </c>
      <c r="C46" s="93">
        <f>[40]Maio!$C$6</f>
        <v>33.200000000000003</v>
      </c>
      <c r="D46" s="93">
        <f>[40]Maio!$C$7</f>
        <v>32</v>
      </c>
      <c r="E46" s="93">
        <f>[40]Maio!$C$8</f>
        <v>33.200000000000003</v>
      </c>
      <c r="F46" s="93">
        <f>[40]Maio!$C$9</f>
        <v>34.200000000000003</v>
      </c>
      <c r="G46" s="93">
        <f>[40]Maio!$C$10</f>
        <v>32.6</v>
      </c>
      <c r="H46" s="93">
        <f>[40]Maio!$C$11</f>
        <v>33</v>
      </c>
      <c r="I46" s="93">
        <f>[40]Maio!$C$12</f>
        <v>34.1</v>
      </c>
      <c r="J46" s="93">
        <f>[40]Maio!$C$13</f>
        <v>27.6</v>
      </c>
      <c r="K46" s="93">
        <f>[40]Maio!$C$14</f>
        <v>32.799999999999997</v>
      </c>
      <c r="L46" s="93">
        <f>[40]Maio!$C$15</f>
        <v>33.6</v>
      </c>
      <c r="M46" s="93">
        <f>[40]Maio!$C$16</f>
        <v>33</v>
      </c>
      <c r="N46" s="93">
        <f>[40]Maio!$C$17</f>
        <v>26.2</v>
      </c>
      <c r="O46" s="93">
        <f>[40]Maio!$C$18</f>
        <v>16.600000000000001</v>
      </c>
      <c r="P46" s="93">
        <f>[40]Maio!$C$19</f>
        <v>19.399999999999999</v>
      </c>
      <c r="Q46" s="93">
        <f>[40]Maio!$C$20</f>
        <v>28.2</v>
      </c>
      <c r="R46" s="93">
        <f>[40]Maio!$C$21</f>
        <v>29.8</v>
      </c>
      <c r="S46" s="93">
        <f>[40]Maio!$C$22</f>
        <v>22.7</v>
      </c>
      <c r="T46" s="93">
        <f>[40]Maio!$C$23</f>
        <v>17.100000000000001</v>
      </c>
      <c r="U46" s="93">
        <f>[40]Maio!$C$24</f>
        <v>23.1</v>
      </c>
      <c r="V46" s="93">
        <f>[40]Maio!$C$25</f>
        <v>30.6</v>
      </c>
      <c r="W46" s="93">
        <f>[40]Maio!$C$26</f>
        <v>32.6</v>
      </c>
      <c r="X46" s="93">
        <f>[40]Maio!$C$27</f>
        <v>30.3</v>
      </c>
      <c r="Y46" s="93">
        <f>[40]Maio!$C$28</f>
        <v>21.9</v>
      </c>
      <c r="Z46" s="93">
        <f>[40]Maio!$C$29</f>
        <v>13.3</v>
      </c>
      <c r="AA46" s="93">
        <f>[40]Maio!$C$30</f>
        <v>15.1</v>
      </c>
      <c r="AB46" s="93">
        <f>[40]Maio!$C$31</f>
        <v>10.6</v>
      </c>
      <c r="AC46" s="93">
        <f>[40]Maio!$C$32</f>
        <v>15.9</v>
      </c>
      <c r="AD46" s="93">
        <f>[40]Maio!$C$33</f>
        <v>15.9</v>
      </c>
      <c r="AE46" s="93">
        <f>[40]Maio!$C$34</f>
        <v>24.2</v>
      </c>
      <c r="AF46" s="93">
        <f>[40]Maio!$C$35</f>
        <v>24.6</v>
      </c>
      <c r="AG46" s="91">
        <f>MAX(B46:AF46)</f>
        <v>34.299999999999997</v>
      </c>
      <c r="AH46" s="92">
        <f t="shared" si="2"/>
        <v>26.183870967741935</v>
      </c>
      <c r="AI46" s="11" t="s">
        <v>33</v>
      </c>
      <c r="AJ46" s="11" t="s">
        <v>33</v>
      </c>
      <c r="AL46" t="s">
        <v>33</v>
      </c>
      <c r="AM46" t="s">
        <v>33</v>
      </c>
    </row>
    <row r="47" spans="1:39" x14ac:dyDescent="0.2">
      <c r="A47" s="50" t="s">
        <v>21</v>
      </c>
      <c r="B47" s="93">
        <f>[41]Maio!$C$5</f>
        <v>33.799999999999997</v>
      </c>
      <c r="C47" s="93">
        <f>[41]Maio!$C$6</f>
        <v>33.4</v>
      </c>
      <c r="D47" s="93">
        <f>[41]Maio!$C$7</f>
        <v>33.700000000000003</v>
      </c>
      <c r="E47" s="93">
        <f>[41]Maio!$C$8</f>
        <v>33.6</v>
      </c>
      <c r="F47" s="93">
        <f>[41]Maio!$C$9</f>
        <v>34.9</v>
      </c>
      <c r="G47" s="93">
        <f>[41]Maio!$C$10</f>
        <v>33</v>
      </c>
      <c r="H47" s="93">
        <f>[41]Maio!$C$11</f>
        <v>33.6</v>
      </c>
      <c r="I47" s="93">
        <f>[41]Maio!$C$12</f>
        <v>33.700000000000003</v>
      </c>
      <c r="J47" s="93">
        <f>[41]Maio!$C$13</f>
        <v>33.799999999999997</v>
      </c>
      <c r="K47" s="93">
        <f>[41]Maio!$C$14</f>
        <v>33.799999999999997</v>
      </c>
      <c r="L47" s="93">
        <f>[41]Maio!$C$15</f>
        <v>33.1</v>
      </c>
      <c r="M47" s="93">
        <f>[41]Maio!$C$16</f>
        <v>32.799999999999997</v>
      </c>
      <c r="N47" s="93">
        <f>[41]Maio!$C$17</f>
        <v>30.6</v>
      </c>
      <c r="O47" s="93">
        <f>[41]Maio!$C$18</f>
        <v>23.3</v>
      </c>
      <c r="P47" s="93">
        <f>[41]Maio!$C$19</f>
        <v>24.4</v>
      </c>
      <c r="Q47" s="93">
        <f>[41]Maio!$C$20</f>
        <v>30.9</v>
      </c>
      <c r="R47" s="93">
        <f>[41]Maio!$C$21</f>
        <v>31.9</v>
      </c>
      <c r="S47" s="93">
        <f>[41]Maio!$C$22</f>
        <v>29.4</v>
      </c>
      <c r="T47" s="93">
        <f>[41]Maio!$C$23</f>
        <v>20.9</v>
      </c>
      <c r="U47" s="93">
        <f>[41]Maio!$C$24</f>
        <v>27.4</v>
      </c>
      <c r="V47" s="93">
        <f>[41]Maio!$C$25</f>
        <v>33</v>
      </c>
      <c r="W47" s="93">
        <f>[41]Maio!$C$26</f>
        <v>34.200000000000003</v>
      </c>
      <c r="X47" s="93">
        <f>[41]Maio!$C$27</f>
        <v>33.5</v>
      </c>
      <c r="Y47" s="93">
        <f>[41]Maio!$C$28</f>
        <v>27</v>
      </c>
      <c r="Z47" s="93">
        <f>[41]Maio!$C$29</f>
        <v>16.8</v>
      </c>
      <c r="AA47" s="93">
        <f>[41]Maio!$C$30</f>
        <v>13.2</v>
      </c>
      <c r="AB47" s="93">
        <f>[41]Maio!$C$31</f>
        <v>14.8</v>
      </c>
      <c r="AC47" s="93">
        <f>[41]Maio!$C$32</f>
        <v>17.2</v>
      </c>
      <c r="AD47" s="93">
        <f>[41]Maio!$C$33</f>
        <v>21.5</v>
      </c>
      <c r="AE47" s="93">
        <f>[41]Maio!$C$34</f>
        <v>26</v>
      </c>
      <c r="AF47" s="93">
        <f>[41]Maio!$C$35</f>
        <v>28.3</v>
      </c>
      <c r="AG47" s="91">
        <f>MAX(B47:AF47)</f>
        <v>34.9</v>
      </c>
      <c r="AH47" s="92">
        <f t="shared" si="2"/>
        <v>28.629032258064516</v>
      </c>
      <c r="AJ47" s="11" t="s">
        <v>33</v>
      </c>
      <c r="AK47" t="s">
        <v>33</v>
      </c>
      <c r="AL47" t="s">
        <v>33</v>
      </c>
    </row>
    <row r="48" spans="1:39" x14ac:dyDescent="0.2">
      <c r="A48" s="50" t="s">
        <v>32</v>
      </c>
      <c r="B48" s="93">
        <f>[42]Maio!$C$5</f>
        <v>34.299999999999997</v>
      </c>
      <c r="C48" s="93">
        <f>[42]Maio!$C$6</f>
        <v>33.6</v>
      </c>
      <c r="D48" s="93">
        <f>[42]Maio!$C$7</f>
        <v>34</v>
      </c>
      <c r="E48" s="93">
        <f>[42]Maio!$C$8</f>
        <v>34</v>
      </c>
      <c r="F48" s="93">
        <f>[42]Maio!$C$9</f>
        <v>34.5</v>
      </c>
      <c r="G48" s="93">
        <f>[42]Maio!$C$10</f>
        <v>33.299999999999997</v>
      </c>
      <c r="H48" s="93">
        <f>[42]Maio!$C$11</f>
        <v>33.5</v>
      </c>
      <c r="I48" s="93">
        <f>[42]Maio!$C$12</f>
        <v>33.5</v>
      </c>
      <c r="J48" s="93">
        <f>[42]Maio!$C$13</f>
        <v>34.200000000000003</v>
      </c>
      <c r="K48" s="93">
        <f>[42]Maio!$C$14</f>
        <v>33</v>
      </c>
      <c r="L48" s="93">
        <f>[42]Maio!$C$15</f>
        <v>33.1</v>
      </c>
      <c r="M48" s="93">
        <f>[42]Maio!$C$16</f>
        <v>32.799999999999997</v>
      </c>
      <c r="N48" s="93">
        <f>[42]Maio!$C$17</f>
        <v>32.6</v>
      </c>
      <c r="O48" s="93">
        <f>[42]Maio!$C$18</f>
        <v>22.8</v>
      </c>
      <c r="P48" s="93">
        <f>[42]Maio!$C$19</f>
        <v>26.5</v>
      </c>
      <c r="Q48" s="93">
        <f>[42]Maio!$C$20</f>
        <v>33.4</v>
      </c>
      <c r="R48" s="93">
        <f>[42]Maio!$C$21</f>
        <v>29.9</v>
      </c>
      <c r="S48" s="93">
        <f>[42]Maio!$C$22</f>
        <v>30.8</v>
      </c>
      <c r="T48" s="93">
        <f>[42]Maio!$C$23</f>
        <v>22.7</v>
      </c>
      <c r="U48" s="93">
        <f>[42]Maio!$C$24</f>
        <v>27.2</v>
      </c>
      <c r="V48" s="93">
        <f>[42]Maio!$C$25</f>
        <v>33.799999999999997</v>
      </c>
      <c r="W48" s="93">
        <f>[42]Maio!$C$26</f>
        <v>33.299999999999997</v>
      </c>
      <c r="X48" s="93">
        <f>[42]Maio!$C$27</f>
        <v>32.799999999999997</v>
      </c>
      <c r="Y48" s="93">
        <f>[42]Maio!$C$28</f>
        <v>27.4</v>
      </c>
      <c r="Z48" s="93">
        <f>[42]Maio!$C$29</f>
        <v>18.5</v>
      </c>
      <c r="AA48" s="93">
        <f>[42]Maio!$C$30</f>
        <v>19.100000000000001</v>
      </c>
      <c r="AB48" s="93">
        <f>[42]Maio!$C$31</f>
        <v>18.2</v>
      </c>
      <c r="AC48" s="93">
        <f>[42]Maio!$C$32</f>
        <v>19.3</v>
      </c>
      <c r="AD48" s="93">
        <f>[42]Maio!$C$33</f>
        <v>24.9</v>
      </c>
      <c r="AE48" s="93">
        <f>[42]Maio!$C$34</f>
        <v>29.5</v>
      </c>
      <c r="AF48" s="93">
        <f>[42]Maio!$C$35</f>
        <v>31.1</v>
      </c>
      <c r="AG48" s="91">
        <f>MAX(B48:AF48)</f>
        <v>34.5</v>
      </c>
      <c r="AH48" s="92">
        <f t="shared" si="2"/>
        <v>29.599999999999998</v>
      </c>
      <c r="AI48" s="11" t="s">
        <v>33</v>
      </c>
      <c r="AJ48" s="11" t="s">
        <v>33</v>
      </c>
      <c r="AK48" t="s">
        <v>33</v>
      </c>
      <c r="AL48" t="s">
        <v>33</v>
      </c>
      <c r="AM48" t="s">
        <v>33</v>
      </c>
    </row>
    <row r="49" spans="1:39" x14ac:dyDescent="0.2">
      <c r="A49" s="50" t="s">
        <v>19</v>
      </c>
      <c r="B49" s="93">
        <f>[43]Maio!$C$5</f>
        <v>35.9</v>
      </c>
      <c r="C49" s="93">
        <f>[43]Maio!$C$6</f>
        <v>35.299999999999997</v>
      </c>
      <c r="D49" s="93">
        <f>[43]Maio!$C$7</f>
        <v>35.6</v>
      </c>
      <c r="E49" s="93">
        <f>[43]Maio!$C$8</f>
        <v>36</v>
      </c>
      <c r="F49" s="93">
        <f>[43]Maio!$C$9</f>
        <v>35</v>
      </c>
      <c r="G49" s="93">
        <f>[43]Maio!$C$10</f>
        <v>34</v>
      </c>
      <c r="H49" s="93">
        <f>[43]Maio!$C$11</f>
        <v>35.4</v>
      </c>
      <c r="I49" s="93">
        <f>[43]Maio!$C$12</f>
        <v>34.6</v>
      </c>
      <c r="J49" s="93">
        <f>[43]Maio!$C$13</f>
        <v>35.5</v>
      </c>
      <c r="K49" s="93">
        <f>[43]Maio!$C$14</f>
        <v>34.1</v>
      </c>
      <c r="L49" s="93">
        <f>[43]Maio!$C$15</f>
        <v>34.799999999999997</v>
      </c>
      <c r="M49" s="93">
        <f>[43]Maio!$C$16</f>
        <v>34.6</v>
      </c>
      <c r="N49" s="93">
        <f>[43]Maio!$C$17</f>
        <v>34.9</v>
      </c>
      <c r="O49" s="93">
        <f>[43]Maio!$C$18</f>
        <v>30.3</v>
      </c>
      <c r="P49" s="93">
        <f>[43]Maio!$C$19</f>
        <v>30.8</v>
      </c>
      <c r="Q49" s="93">
        <f>[43]Maio!$C$20</f>
        <v>35.1</v>
      </c>
      <c r="R49" s="93">
        <f>[43]Maio!$C$21</f>
        <v>36.1</v>
      </c>
      <c r="S49" s="93">
        <f>[43]Maio!$C$22</f>
        <v>34.799999999999997</v>
      </c>
      <c r="T49" s="93">
        <f>[43]Maio!$C$23</f>
        <v>29.7</v>
      </c>
      <c r="U49" s="93">
        <f>[43]Maio!$C$24</f>
        <v>30</v>
      </c>
      <c r="V49" s="93">
        <f>[43]Maio!$C$25</f>
        <v>34.4</v>
      </c>
      <c r="W49" s="93">
        <f>[43]Maio!$C$26</f>
        <v>34.1</v>
      </c>
      <c r="X49" s="93">
        <f>[43]Maio!$C$27</f>
        <v>35.4</v>
      </c>
      <c r="Y49" s="93">
        <f>[43]Maio!$C$28</f>
        <v>27.1</v>
      </c>
      <c r="Z49" s="93">
        <f>[43]Maio!$C$29</f>
        <v>21.1</v>
      </c>
      <c r="AA49" s="93">
        <f>[43]Maio!$C$30</f>
        <v>17.899999999999999</v>
      </c>
      <c r="AB49" s="93">
        <f>[43]Maio!$C$31</f>
        <v>22</v>
      </c>
      <c r="AC49" s="93">
        <f>[43]Maio!$C$32</f>
        <v>17.8</v>
      </c>
      <c r="AD49" s="93">
        <f>[43]Maio!$C$33</f>
        <v>22.9</v>
      </c>
      <c r="AE49" s="93">
        <f>[43]Maio!$C$34</f>
        <v>27.5</v>
      </c>
      <c r="AF49" s="93">
        <f>[43]Maio!$C$35</f>
        <v>28.1</v>
      </c>
      <c r="AG49" s="91">
        <f>MAX(B49:AF49)</f>
        <v>36.1</v>
      </c>
      <c r="AH49" s="92">
        <f t="shared" si="2"/>
        <v>31.316129032258068</v>
      </c>
      <c r="AL49" t="s">
        <v>33</v>
      </c>
    </row>
    <row r="50" spans="1:39" s="5" customFormat="1" ht="17.100000000000001" customHeight="1" x14ac:dyDescent="0.2">
      <c r="A50" s="51" t="s">
        <v>22</v>
      </c>
      <c r="B50" s="94">
        <f t="shared" ref="B50:AG50" si="6">MAX(B5:B49)</f>
        <v>37</v>
      </c>
      <c r="C50" s="94">
        <f t="shared" si="6"/>
        <v>37.1</v>
      </c>
      <c r="D50" s="94">
        <f t="shared" si="6"/>
        <v>36.700000000000003</v>
      </c>
      <c r="E50" s="94">
        <f t="shared" si="6"/>
        <v>37</v>
      </c>
      <c r="F50" s="94">
        <f t="shared" si="6"/>
        <v>37.1</v>
      </c>
      <c r="G50" s="94">
        <f t="shared" si="6"/>
        <v>36.700000000000003</v>
      </c>
      <c r="H50" s="94">
        <f t="shared" si="6"/>
        <v>35.9</v>
      </c>
      <c r="I50" s="94">
        <f t="shared" si="6"/>
        <v>36.9</v>
      </c>
      <c r="J50" s="94">
        <f t="shared" si="6"/>
        <v>36.6</v>
      </c>
      <c r="K50" s="94">
        <f t="shared" si="6"/>
        <v>35.700000000000003</v>
      </c>
      <c r="L50" s="94">
        <f t="shared" si="6"/>
        <v>36.799999999999997</v>
      </c>
      <c r="M50" s="94">
        <f t="shared" si="6"/>
        <v>36</v>
      </c>
      <c r="N50" s="94">
        <f t="shared" si="6"/>
        <v>35.700000000000003</v>
      </c>
      <c r="O50" s="94">
        <f t="shared" si="6"/>
        <v>30.3</v>
      </c>
      <c r="P50" s="94">
        <f t="shared" si="6"/>
        <v>30.8</v>
      </c>
      <c r="Q50" s="94">
        <f t="shared" si="6"/>
        <v>35.200000000000003</v>
      </c>
      <c r="R50" s="94">
        <f t="shared" si="6"/>
        <v>36.700000000000003</v>
      </c>
      <c r="S50" s="94">
        <f t="shared" si="6"/>
        <v>34.799999999999997</v>
      </c>
      <c r="T50" s="94">
        <f t="shared" si="6"/>
        <v>32.700000000000003</v>
      </c>
      <c r="U50" s="94">
        <f t="shared" si="6"/>
        <v>30</v>
      </c>
      <c r="V50" s="94">
        <f t="shared" si="6"/>
        <v>35.9</v>
      </c>
      <c r="W50" s="94">
        <f t="shared" si="6"/>
        <v>36.799999999999997</v>
      </c>
      <c r="X50" s="94">
        <f t="shared" si="6"/>
        <v>36.200000000000003</v>
      </c>
      <c r="Y50" s="94">
        <f t="shared" si="6"/>
        <v>32</v>
      </c>
      <c r="Z50" s="94">
        <f t="shared" si="6"/>
        <v>25.2</v>
      </c>
      <c r="AA50" s="94">
        <f t="shared" si="6"/>
        <v>24.6</v>
      </c>
      <c r="AB50" s="94">
        <f t="shared" si="6"/>
        <v>28.6</v>
      </c>
      <c r="AC50" s="94">
        <f t="shared" si="6"/>
        <v>24.8</v>
      </c>
      <c r="AD50" s="94">
        <f t="shared" si="6"/>
        <v>28.1</v>
      </c>
      <c r="AE50" s="94">
        <f t="shared" si="6"/>
        <v>31.3</v>
      </c>
      <c r="AF50" s="94">
        <f t="shared" si="6"/>
        <v>32.6</v>
      </c>
      <c r="AG50" s="81">
        <f t="shared" si="6"/>
        <v>37.1</v>
      </c>
      <c r="AH50" s="92">
        <f t="shared" si="2"/>
        <v>33.606451612903221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  <c r="AK51" t="s">
        <v>33</v>
      </c>
      <c r="AL51" t="s">
        <v>33</v>
      </c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J55" s="11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9" x14ac:dyDescent="0.2">
      <c r="AH58" s="1"/>
    </row>
    <row r="59" spans="1:39" x14ac:dyDescent="0.2">
      <c r="Z59" s="2" t="s">
        <v>33</v>
      </c>
      <c r="AH59" s="1"/>
      <c r="AJ59" t="s">
        <v>33</v>
      </c>
    </row>
    <row r="62" spans="1:39" x14ac:dyDescent="0.2">
      <c r="X62" s="2" t="s">
        <v>33</v>
      </c>
      <c r="Z62" s="2" t="s">
        <v>33</v>
      </c>
      <c r="AF62" s="2" t="s">
        <v>33</v>
      </c>
    </row>
    <row r="63" spans="1:39" x14ac:dyDescent="0.2">
      <c r="L63" s="2" t="s">
        <v>33</v>
      </c>
      <c r="S63" s="2" t="s">
        <v>33</v>
      </c>
    </row>
    <row r="64" spans="1:39" x14ac:dyDescent="0.2">
      <c r="V64" s="2" t="s">
        <v>33</v>
      </c>
      <c r="AI64" t="s">
        <v>33</v>
      </c>
    </row>
    <row r="66" spans="19:33" x14ac:dyDescent="0.2">
      <c r="S66" s="2" t="s">
        <v>33</v>
      </c>
    </row>
    <row r="67" spans="19:33" x14ac:dyDescent="0.2">
      <c r="U67" s="2" t="s">
        <v>33</v>
      </c>
      <c r="AG67" s="7" t="s">
        <v>33</v>
      </c>
    </row>
  </sheetData>
  <mergeCells count="36">
    <mergeCell ref="A1:AH1"/>
    <mergeCell ref="B2:AH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AF3:AF4"/>
    <mergeCell ref="S3:S4"/>
    <mergeCell ref="L3:L4"/>
    <mergeCell ref="I3:I4"/>
    <mergeCell ref="O3:O4"/>
    <mergeCell ref="V3:V4"/>
    <mergeCell ref="AE3:AE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B2" sqref="B2:AH2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09" t="s">
        <v>213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1"/>
    </row>
    <row r="2" spans="1:36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6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26</v>
      </c>
      <c r="AH3" s="79" t="s">
        <v>24</v>
      </c>
    </row>
    <row r="4" spans="1:36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[1]Maio!$D$5</f>
        <v>21.5</v>
      </c>
      <c r="C5" s="90">
        <f>[1]Maio!$D$6</f>
        <v>20.8</v>
      </c>
      <c r="D5" s="90">
        <f>[1]Maio!$D$7</f>
        <v>20.8</v>
      </c>
      <c r="E5" s="90">
        <f>[1]Maio!$D$8</f>
        <v>20</v>
      </c>
      <c r="F5" s="90">
        <f>[1]Maio!$D$9</f>
        <v>18.899999999999999</v>
      </c>
      <c r="G5" s="90">
        <f>[1]Maio!$D$10</f>
        <v>16.600000000000001</v>
      </c>
      <c r="H5" s="90">
        <f>[1]Maio!$D$11</f>
        <v>18.2</v>
      </c>
      <c r="I5" s="90">
        <f>[1]Maio!$D$12</f>
        <v>22</v>
      </c>
      <c r="J5" s="90">
        <f>[1]Maio!$D$13</f>
        <v>18.600000000000001</v>
      </c>
      <c r="K5" s="90">
        <f>[1]Maio!$D$14</f>
        <v>18.2</v>
      </c>
      <c r="L5" s="90">
        <f>[1]Maio!$D$15</f>
        <v>17.7</v>
      </c>
      <c r="M5" s="90">
        <f>[1]Maio!$D$16</f>
        <v>17.399999999999999</v>
      </c>
      <c r="N5" s="90">
        <f>[1]Maio!$D$17</f>
        <v>16.399999999999999</v>
      </c>
      <c r="O5" s="90">
        <f>[1]Maio!$D$18</f>
        <v>19.399999999999999</v>
      </c>
      <c r="P5" s="90">
        <f>[1]Maio!$D$19</f>
        <v>16.3</v>
      </c>
      <c r="Q5" s="90">
        <f>[1]Maio!$D$20</f>
        <v>15.5</v>
      </c>
      <c r="R5" s="90">
        <f>[1]Maio!$D$21</f>
        <v>19.399999999999999</v>
      </c>
      <c r="S5" s="90">
        <f>[1]Maio!$D$22</f>
        <v>20.8</v>
      </c>
      <c r="T5" s="90">
        <f>[1]Maio!$D$23</f>
        <v>18.600000000000001</v>
      </c>
      <c r="U5" s="90">
        <f>[1]Maio!$D$24</f>
        <v>16.899999999999999</v>
      </c>
      <c r="V5" s="90">
        <f>[1]Maio!$D$25</f>
        <v>15.5</v>
      </c>
      <c r="W5" s="90">
        <f>[1]Maio!$D$26</f>
        <v>18.100000000000001</v>
      </c>
      <c r="X5" s="90">
        <f>[1]Maio!$D$27</f>
        <v>17.899999999999999</v>
      </c>
      <c r="Y5" s="90">
        <f>[1]Maio!$D$28</f>
        <v>18.8</v>
      </c>
      <c r="Z5" s="90">
        <f>[1]Maio!$D$29</f>
        <v>15.7</v>
      </c>
      <c r="AA5" s="90">
        <f>[1]Maio!$D$30</f>
        <v>14.2</v>
      </c>
      <c r="AB5" s="90">
        <f>[1]Maio!$D$31</f>
        <v>15.9</v>
      </c>
      <c r="AC5" s="90">
        <f>[1]Maio!$D$32</f>
        <v>12.2</v>
      </c>
      <c r="AD5" s="90">
        <f>[1]Maio!$D$33</f>
        <v>7.5</v>
      </c>
      <c r="AE5" s="90">
        <f>[1]Maio!$D$34</f>
        <v>7.2</v>
      </c>
      <c r="AF5" s="90">
        <f>[1]Maio!$D$35</f>
        <v>8.4</v>
      </c>
      <c r="AG5" s="81">
        <f t="shared" ref="AG5:AG49" si="1">MIN(B5:AF5)</f>
        <v>7.2</v>
      </c>
      <c r="AH5" s="92">
        <f t="shared" ref="AH5:AH50" si="2">AVERAGE(B5:AF5)</f>
        <v>16.948387096774191</v>
      </c>
    </row>
    <row r="6" spans="1:36" x14ac:dyDescent="0.2">
      <c r="A6" s="50" t="s">
        <v>0</v>
      </c>
      <c r="B6" s="93">
        <f>[2]Maio!$D$5</f>
        <v>21.6</v>
      </c>
      <c r="C6" s="93">
        <f>[2]Maio!$D$6</f>
        <v>21.1</v>
      </c>
      <c r="D6" s="93">
        <f>[2]Maio!$D$7</f>
        <v>22</v>
      </c>
      <c r="E6" s="93">
        <f>[2]Maio!$D$8</f>
        <v>20.7</v>
      </c>
      <c r="F6" s="93">
        <f>[2]Maio!$D$9</f>
        <v>17.8</v>
      </c>
      <c r="G6" s="93">
        <f>[2]Maio!$D$10</f>
        <v>16.3</v>
      </c>
      <c r="H6" s="93">
        <f>[2]Maio!$D$11</f>
        <v>16.100000000000001</v>
      </c>
      <c r="I6" s="93">
        <f>[2]Maio!$D$12</f>
        <v>16.8</v>
      </c>
      <c r="J6" s="93">
        <f>[2]Maio!$D$13</f>
        <v>21.6</v>
      </c>
      <c r="K6" s="93">
        <f>[2]Maio!$D$14</f>
        <v>18.899999999999999</v>
      </c>
      <c r="L6" s="93">
        <f>[2]Maio!$D$15</f>
        <v>16.7</v>
      </c>
      <c r="M6" s="93">
        <f>[2]Maio!$D$16</f>
        <v>17.899999999999999</v>
      </c>
      <c r="N6" s="93">
        <f>[2]Maio!$D$17</f>
        <v>14.9</v>
      </c>
      <c r="O6" s="93">
        <f>[2]Maio!$D$18</f>
        <v>13.6</v>
      </c>
      <c r="P6" s="93">
        <f>[2]Maio!$D$19</f>
        <v>12.6</v>
      </c>
      <c r="Q6" s="93">
        <f>[2]Maio!$D$20</f>
        <v>13.2</v>
      </c>
      <c r="R6" s="93">
        <f>[2]Maio!$D$21</f>
        <v>15.9</v>
      </c>
      <c r="S6" s="93">
        <f>[2]Maio!$D$22</f>
        <v>13.9</v>
      </c>
      <c r="T6" s="93">
        <f>[2]Maio!$D$23</f>
        <v>12.2</v>
      </c>
      <c r="U6" s="93">
        <f>[2]Maio!$D$24</f>
        <v>8.5</v>
      </c>
      <c r="V6" s="93">
        <f>[2]Maio!$D$25</f>
        <v>12.6</v>
      </c>
      <c r="W6" s="93">
        <f>[2]Maio!$D$26</f>
        <v>15.1</v>
      </c>
      <c r="X6" s="93">
        <f>[2]Maio!$D$27</f>
        <v>18.2</v>
      </c>
      <c r="Y6" s="93">
        <f>[2]Maio!$D$28</f>
        <v>13.9</v>
      </c>
      <c r="Z6" s="93">
        <f>[2]Maio!$D$29</f>
        <v>9.3000000000000007</v>
      </c>
      <c r="AA6" s="93">
        <f>[2]Maio!$D$30</f>
        <v>9.1999999999999993</v>
      </c>
      <c r="AB6" s="93">
        <f>[2]Maio!$D$31</f>
        <v>9.8000000000000007</v>
      </c>
      <c r="AC6" s="93">
        <f>[2]Maio!$D$32</f>
        <v>8.1</v>
      </c>
      <c r="AD6" s="93">
        <f>[2]Maio!$D$33</f>
        <v>1.7</v>
      </c>
      <c r="AE6" s="93">
        <f>[2]Maio!$D$34</f>
        <v>5.2</v>
      </c>
      <c r="AF6" s="93">
        <f>[2]Maio!$D$35</f>
        <v>7.1</v>
      </c>
      <c r="AG6" s="81">
        <f t="shared" si="1"/>
        <v>1.7</v>
      </c>
      <c r="AH6" s="92">
        <f t="shared" si="2"/>
        <v>14.274193548387096</v>
      </c>
    </row>
    <row r="7" spans="1:36" x14ac:dyDescent="0.2">
      <c r="A7" s="50" t="s">
        <v>86</v>
      </c>
      <c r="B7" s="93">
        <f>[3]Maio!$D$5</f>
        <v>22.4</v>
      </c>
      <c r="C7" s="93">
        <f>[3]Maio!$D$6</f>
        <v>22.1</v>
      </c>
      <c r="D7" s="93">
        <f>[3]Maio!$D$7</f>
        <v>21.2</v>
      </c>
      <c r="E7" s="93">
        <f>[3]Maio!$D$8</f>
        <v>21.9</v>
      </c>
      <c r="F7" s="93">
        <f>[3]Maio!$D$9</f>
        <v>21.3</v>
      </c>
      <c r="G7" s="93">
        <f>[3]Maio!$D$10</f>
        <v>19.399999999999999</v>
      </c>
      <c r="H7" s="93">
        <f>[3]Maio!$D$11</f>
        <v>20.6</v>
      </c>
      <c r="I7" s="93">
        <f>[3]Maio!$D$12</f>
        <v>21.2</v>
      </c>
      <c r="J7" s="93">
        <f>[3]Maio!$D$13</f>
        <v>21.2</v>
      </c>
      <c r="K7" s="93">
        <f>[3]Maio!$D$14</f>
        <v>21</v>
      </c>
      <c r="L7" s="93">
        <f>[3]Maio!$D$15</f>
        <v>20.5</v>
      </c>
      <c r="M7" s="93">
        <f>[3]Maio!$D$16</f>
        <v>19.3</v>
      </c>
      <c r="N7" s="93">
        <f>[3]Maio!$D$17</f>
        <v>20.2</v>
      </c>
      <c r="O7" s="93">
        <f>[3]Maio!$D$18</f>
        <v>16.899999999999999</v>
      </c>
      <c r="P7" s="93">
        <f>[3]Maio!$D$19</f>
        <v>16</v>
      </c>
      <c r="Q7" s="93">
        <f>[3]Maio!$D$20</f>
        <v>16</v>
      </c>
      <c r="R7" s="93">
        <f>[3]Maio!$D$21</f>
        <v>18.899999999999999</v>
      </c>
      <c r="S7" s="93">
        <f>[3]Maio!$D$22</f>
        <v>20.3</v>
      </c>
      <c r="T7" s="93">
        <f>[3]Maio!$D$23</f>
        <v>14.9</v>
      </c>
      <c r="U7" s="93">
        <f>[3]Maio!$D$24</f>
        <v>13.8</v>
      </c>
      <c r="V7" s="93">
        <f>[3]Maio!$D$25</f>
        <v>16.5</v>
      </c>
      <c r="W7" s="93">
        <f>[3]Maio!$D$26</f>
        <v>19</v>
      </c>
      <c r="X7" s="93">
        <f>[3]Maio!$D$27</f>
        <v>20.7</v>
      </c>
      <c r="Y7" s="93">
        <f>[3]Maio!$D$28</f>
        <v>16.600000000000001</v>
      </c>
      <c r="Z7" s="93">
        <f>[3]Maio!$D$29</f>
        <v>12.8</v>
      </c>
      <c r="AA7" s="93">
        <f>[3]Maio!$D$30</f>
        <v>11.5</v>
      </c>
      <c r="AB7" s="93">
        <f>[3]Maio!$D$31</f>
        <v>12.2</v>
      </c>
      <c r="AC7" s="93">
        <f>[3]Maio!$D$32</f>
        <v>9.9</v>
      </c>
      <c r="AD7" s="93">
        <f>[3]Maio!$D$33</f>
        <v>6.4</v>
      </c>
      <c r="AE7" s="93">
        <f>[3]Maio!$D$34</f>
        <v>9.6</v>
      </c>
      <c r="AF7" s="93">
        <f>[3]Maio!$D$35</f>
        <v>12.4</v>
      </c>
      <c r="AG7" s="81">
        <f t="shared" si="1"/>
        <v>6.4</v>
      </c>
      <c r="AH7" s="92">
        <f t="shared" si="2"/>
        <v>17.312903225806448</v>
      </c>
    </row>
    <row r="8" spans="1:36" x14ac:dyDescent="0.2">
      <c r="A8" s="50" t="s">
        <v>1</v>
      </c>
      <c r="B8" s="93">
        <f>[4]Maio!$D$5</f>
        <v>24.1</v>
      </c>
      <c r="C8" s="93">
        <f>[4]Maio!$D$6</f>
        <v>22.8</v>
      </c>
      <c r="D8" s="93">
        <f>[4]Maio!$D$7</f>
        <v>22.9</v>
      </c>
      <c r="E8" s="93">
        <f>[4]Maio!$D$8</f>
        <v>22.7</v>
      </c>
      <c r="F8" s="93">
        <f>[4]Maio!$D$9</f>
        <v>21.2</v>
      </c>
      <c r="G8" s="93">
        <f>[4]Maio!$D$10</f>
        <v>20.7</v>
      </c>
      <c r="H8" s="93">
        <f>[4]Maio!$D$11</f>
        <v>20.2</v>
      </c>
      <c r="I8" s="93">
        <f>[4]Maio!$D$12</f>
        <v>19.899999999999999</v>
      </c>
      <c r="J8" s="93">
        <f>[4]Maio!$D$13</f>
        <v>22.7</v>
      </c>
      <c r="K8" s="93">
        <f>[4]Maio!$D$14</f>
        <v>22.5</v>
      </c>
      <c r="L8" s="93">
        <f>[4]Maio!$D$15</f>
        <v>19.399999999999999</v>
      </c>
      <c r="M8" s="93">
        <f>[4]Maio!$D$16</f>
        <v>20.7</v>
      </c>
      <c r="N8" s="93">
        <f>[4]Maio!$D$17</f>
        <v>21.3</v>
      </c>
      <c r="O8" s="93">
        <f>[4]Maio!$D$18</f>
        <v>16.7</v>
      </c>
      <c r="P8" s="93">
        <f>[4]Maio!$D$19</f>
        <v>16</v>
      </c>
      <c r="Q8" s="93">
        <f>[4]Maio!$D$20</f>
        <v>14.5</v>
      </c>
      <c r="R8" s="93">
        <f>[4]Maio!$D$21</f>
        <v>17.7</v>
      </c>
      <c r="S8" s="93">
        <f>[4]Maio!$D$22</f>
        <v>19.100000000000001</v>
      </c>
      <c r="T8" s="93">
        <f>[4]Maio!$D$23</f>
        <v>15.8</v>
      </c>
      <c r="U8" s="93">
        <f>[4]Maio!$D$24</f>
        <v>16.899999999999999</v>
      </c>
      <c r="V8" s="93">
        <f>[4]Maio!$D$25</f>
        <v>16.3</v>
      </c>
      <c r="W8" s="93">
        <f>[4]Maio!$D$26</f>
        <v>18.600000000000001</v>
      </c>
      <c r="X8" s="93">
        <f>[4]Maio!$D$27</f>
        <v>21.8</v>
      </c>
      <c r="Y8" s="93">
        <f>[4]Maio!$D$28</f>
        <v>17.100000000000001</v>
      </c>
      <c r="Z8" s="93">
        <f>[4]Maio!$D$29</f>
        <v>14.2</v>
      </c>
      <c r="AA8" s="93">
        <f>[4]Maio!$D$30</f>
        <v>12.3</v>
      </c>
      <c r="AB8" s="93">
        <f>[4]Maio!$D$31</f>
        <v>13.5</v>
      </c>
      <c r="AC8" s="93">
        <f>[4]Maio!$D$32</f>
        <v>10.8</v>
      </c>
      <c r="AD8" s="93">
        <f>[4]Maio!$D$33</f>
        <v>10.3</v>
      </c>
      <c r="AE8" s="93">
        <f>[4]Maio!$D$34</f>
        <v>11.7</v>
      </c>
      <c r="AF8" s="93">
        <f>[4]Maio!$D$35</f>
        <v>15.2</v>
      </c>
      <c r="AG8" s="81">
        <f t="shared" si="1"/>
        <v>10.3</v>
      </c>
      <c r="AH8" s="92">
        <f t="shared" si="2"/>
        <v>18.051612903225809</v>
      </c>
    </row>
    <row r="9" spans="1:36" x14ac:dyDescent="0.2">
      <c r="A9" s="50" t="s">
        <v>149</v>
      </c>
      <c r="B9" s="93">
        <f>[5]Maio!$D$5</f>
        <v>24.4</v>
      </c>
      <c r="C9" s="93">
        <f>[5]Maio!$D$6</f>
        <v>24.6</v>
      </c>
      <c r="D9" s="93">
        <f>[5]Maio!$D$7</f>
        <v>23.8</v>
      </c>
      <c r="E9" s="93">
        <f>[5]Maio!$D$8</f>
        <v>21</v>
      </c>
      <c r="F9" s="93">
        <f>[5]Maio!$D$9</f>
        <v>21.3</v>
      </c>
      <c r="G9" s="93">
        <f>[5]Maio!$D$10</f>
        <v>20</v>
      </c>
      <c r="H9" s="93">
        <f>[5]Maio!$D$11</f>
        <v>21.5</v>
      </c>
      <c r="I9" s="93">
        <f>[5]Maio!$D$12</f>
        <v>23.1</v>
      </c>
      <c r="J9" s="93">
        <f>[5]Maio!$D$13</f>
        <v>20.399999999999999</v>
      </c>
      <c r="K9" s="93">
        <f>[5]Maio!$D$14</f>
        <v>21.2</v>
      </c>
      <c r="L9" s="93">
        <f>[5]Maio!$D$15</f>
        <v>22.2</v>
      </c>
      <c r="M9" s="93">
        <f>[5]Maio!$D$16</f>
        <v>23.3</v>
      </c>
      <c r="N9" s="93">
        <f>[5]Maio!$D$17</f>
        <v>13.1</v>
      </c>
      <c r="O9" s="93">
        <f>[5]Maio!$D$18</f>
        <v>12</v>
      </c>
      <c r="P9" s="93">
        <f>[5]Maio!$D$19</f>
        <v>11.4</v>
      </c>
      <c r="Q9" s="93">
        <f>[5]Maio!$D$20</f>
        <v>14.4</v>
      </c>
      <c r="R9" s="93">
        <f>[5]Maio!$D$21</f>
        <v>19.899999999999999</v>
      </c>
      <c r="S9" s="93">
        <f>[5]Maio!$D$22</f>
        <v>12.2</v>
      </c>
      <c r="T9" s="93">
        <f>[5]Maio!$D$23</f>
        <v>10.3</v>
      </c>
      <c r="U9" s="93">
        <f>[5]Maio!$D$24</f>
        <v>8.5</v>
      </c>
      <c r="V9" s="93">
        <f>[5]Maio!$D$25</f>
        <v>14.8</v>
      </c>
      <c r="W9" s="93">
        <f>[5]Maio!$D$26</f>
        <v>18.5</v>
      </c>
      <c r="X9" s="93">
        <f>[5]Maio!$D$27</f>
        <v>22</v>
      </c>
      <c r="Y9" s="93">
        <f>[5]Maio!$D$28</f>
        <v>11.9</v>
      </c>
      <c r="Z9" s="93">
        <f>[5]Maio!$D$29</f>
        <v>8</v>
      </c>
      <c r="AA9" s="93">
        <f>[5]Maio!$D$30</f>
        <v>7.2</v>
      </c>
      <c r="AB9" s="93">
        <f>[5]Maio!$D$31</f>
        <v>7.8</v>
      </c>
      <c r="AC9" s="93">
        <f>[5]Maio!$D$32</f>
        <v>7.2</v>
      </c>
      <c r="AD9" s="93">
        <f>[5]Maio!$D$33</f>
        <v>3.7</v>
      </c>
      <c r="AE9" s="93">
        <f>[5]Maio!$D$34</f>
        <v>9.5</v>
      </c>
      <c r="AF9" s="93">
        <f>[5]Maio!$D$35</f>
        <v>12.8</v>
      </c>
      <c r="AG9" s="81">
        <f t="shared" si="1"/>
        <v>3.7</v>
      </c>
      <c r="AH9" s="92">
        <f t="shared" si="2"/>
        <v>15.87096774193548</v>
      </c>
    </row>
    <row r="10" spans="1:36" x14ac:dyDescent="0.2">
      <c r="A10" s="50" t="s">
        <v>93</v>
      </c>
      <c r="B10" s="93">
        <f>[6]Maio!$D$5</f>
        <v>21.5</v>
      </c>
      <c r="C10" s="93">
        <f>[6]Maio!$D$6</f>
        <v>20.7</v>
      </c>
      <c r="D10" s="93">
        <f>[6]Maio!$D$7</f>
        <v>19.100000000000001</v>
      </c>
      <c r="E10" s="93">
        <f>[6]Maio!$D$8</f>
        <v>20.2</v>
      </c>
      <c r="F10" s="93">
        <f>[6]Maio!$D$9</f>
        <v>18.600000000000001</v>
      </c>
      <c r="G10" s="93">
        <f>[6]Maio!$D$10</f>
        <v>16</v>
      </c>
      <c r="H10" s="93">
        <f>[6]Maio!$D$11</f>
        <v>19.7</v>
      </c>
      <c r="I10" s="93">
        <f>[6]Maio!$D$12</f>
        <v>19.899999999999999</v>
      </c>
      <c r="J10" s="93">
        <f>[6]Maio!$D$13</f>
        <v>20</v>
      </c>
      <c r="K10" s="93">
        <f>[6]Maio!$D$14</f>
        <v>17.2</v>
      </c>
      <c r="L10" s="93">
        <f>[6]Maio!$D$15</f>
        <v>17</v>
      </c>
      <c r="M10" s="93">
        <f>[6]Maio!$D$16</f>
        <v>18</v>
      </c>
      <c r="N10" s="93">
        <f>[6]Maio!$D$17</f>
        <v>18.2</v>
      </c>
      <c r="O10" s="93">
        <f>[6]Maio!$D$18</f>
        <v>16.3</v>
      </c>
      <c r="P10" s="93">
        <f>[6]Maio!$D$19</f>
        <v>14.6</v>
      </c>
      <c r="Q10" s="93">
        <f>[6]Maio!$D$20</f>
        <v>14.8</v>
      </c>
      <c r="R10" s="93">
        <f>[6]Maio!$D$21</f>
        <v>22.5</v>
      </c>
      <c r="S10" s="93">
        <f>[6]Maio!$D$22</f>
        <v>21</v>
      </c>
      <c r="T10" s="93">
        <f>[6]Maio!$D$23</f>
        <v>17.7</v>
      </c>
      <c r="U10" s="93">
        <f>[6]Maio!$D$24</f>
        <v>15.9</v>
      </c>
      <c r="V10" s="93">
        <f>[6]Maio!$D$25</f>
        <v>16.399999999999999</v>
      </c>
      <c r="W10" s="93">
        <f>[6]Maio!$D$26</f>
        <v>18.7</v>
      </c>
      <c r="X10" s="93">
        <f>[6]Maio!$D$27</f>
        <v>21.3</v>
      </c>
      <c r="Y10" s="93">
        <f>[6]Maio!$D$28</f>
        <v>17.2</v>
      </c>
      <c r="Z10" s="93">
        <f>[6]Maio!$D$29</f>
        <v>12.3</v>
      </c>
      <c r="AA10" s="93">
        <f>[6]Maio!$D$30</f>
        <v>11.9</v>
      </c>
      <c r="AB10" s="93">
        <f>[6]Maio!$D$31</f>
        <v>12.4</v>
      </c>
      <c r="AC10" s="93">
        <f>[6]Maio!$D$32</f>
        <v>9.6</v>
      </c>
      <c r="AD10" s="93">
        <f>[6]Maio!$D$33</f>
        <v>9.3000000000000007</v>
      </c>
      <c r="AE10" s="93">
        <f>[6]Maio!$D$34</f>
        <v>9</v>
      </c>
      <c r="AF10" s="93">
        <f>[6]Maio!$D$35</f>
        <v>10.8</v>
      </c>
      <c r="AG10" s="81">
        <f t="shared" si="1"/>
        <v>9</v>
      </c>
      <c r="AH10" s="92">
        <f t="shared" si="2"/>
        <v>16.703225806451613</v>
      </c>
    </row>
    <row r="11" spans="1:36" x14ac:dyDescent="0.2">
      <c r="A11" s="50" t="s">
        <v>50</v>
      </c>
      <c r="B11" s="93">
        <f>[7]Maio!$D$5</f>
        <v>24.1</v>
      </c>
      <c r="C11" s="93">
        <f>[7]Maio!$D$6</f>
        <v>23.9</v>
      </c>
      <c r="D11" s="93">
        <f>[7]Maio!$D$7</f>
        <v>22.5</v>
      </c>
      <c r="E11" s="93">
        <f>[7]Maio!$D$8</f>
        <v>23.6</v>
      </c>
      <c r="F11" s="93">
        <f>[7]Maio!$D$9</f>
        <v>22.4</v>
      </c>
      <c r="G11" s="93">
        <f>[7]Maio!$D$10</f>
        <v>20.8</v>
      </c>
      <c r="H11" s="93">
        <f>[7]Maio!$D$11</f>
        <v>21.8</v>
      </c>
      <c r="I11" s="93">
        <f>[7]Maio!$D$12</f>
        <v>23.7</v>
      </c>
      <c r="J11" s="93">
        <f>[7]Maio!$D$13</f>
        <v>22.5</v>
      </c>
      <c r="K11" s="93">
        <f>[7]Maio!$D$14</f>
        <v>22.6</v>
      </c>
      <c r="L11" s="93">
        <f>[7]Maio!$D$15</f>
        <v>22.1</v>
      </c>
      <c r="M11" s="93">
        <f>[7]Maio!$D$16</f>
        <v>19.3</v>
      </c>
      <c r="N11" s="93">
        <f>[7]Maio!$D$17</f>
        <v>22</v>
      </c>
      <c r="O11" s="93">
        <f>[7]Maio!$D$18</f>
        <v>17.100000000000001</v>
      </c>
      <c r="P11" s="93">
        <f>[7]Maio!$D$19</f>
        <v>16.600000000000001</v>
      </c>
      <c r="Q11" s="93">
        <f>[7]Maio!$D$20</f>
        <v>19.3</v>
      </c>
      <c r="R11" s="93">
        <f>[7]Maio!$D$21</f>
        <v>20.2</v>
      </c>
      <c r="S11" s="93">
        <f>[7]Maio!$D$22</f>
        <v>22.8</v>
      </c>
      <c r="T11" s="93">
        <f>[7]Maio!$D$23</f>
        <v>16.8</v>
      </c>
      <c r="U11" s="93">
        <f>[7]Maio!$D$24</f>
        <v>13.2</v>
      </c>
      <c r="V11" s="93">
        <f>[7]Maio!$D$25</f>
        <v>19.5</v>
      </c>
      <c r="W11" s="93">
        <f>[7]Maio!$D$26</f>
        <v>20.7</v>
      </c>
      <c r="X11" s="93">
        <f>[7]Maio!$D$27</f>
        <v>21.3</v>
      </c>
      <c r="Y11" s="93">
        <f>[7]Maio!$D$28</f>
        <v>17.600000000000001</v>
      </c>
      <c r="Z11" s="93">
        <f>[7]Maio!$D$29</f>
        <v>14.5</v>
      </c>
      <c r="AA11" s="93">
        <f>[7]Maio!$D$30</f>
        <v>12.7</v>
      </c>
      <c r="AB11" s="93">
        <f>[7]Maio!$D$31</f>
        <v>12.6</v>
      </c>
      <c r="AC11" s="93">
        <f>[7]Maio!$D$32</f>
        <v>11</v>
      </c>
      <c r="AD11" s="93">
        <f>[7]Maio!$D$33</f>
        <v>5.6</v>
      </c>
      <c r="AE11" s="93">
        <f>[7]Maio!$D$34</f>
        <v>10.8</v>
      </c>
      <c r="AF11" s="93">
        <f>[7]Maio!$D$35</f>
        <v>12.6</v>
      </c>
      <c r="AG11" s="81">
        <f t="shared" si="1"/>
        <v>5.6</v>
      </c>
      <c r="AH11" s="92">
        <f t="shared" si="2"/>
        <v>18.587096774193554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2"/>
        <v>#DIV/0!</v>
      </c>
    </row>
    <row r="13" spans="1:36" x14ac:dyDescent="0.2">
      <c r="A13" s="50" t="s">
        <v>96</v>
      </c>
      <c r="B13" s="93">
        <f>[8]Maio!$D$5</f>
        <v>24.8</v>
      </c>
      <c r="C13" s="93">
        <f>[8]Maio!$D$6</f>
        <v>23</v>
      </c>
      <c r="D13" s="93">
        <f>[8]Maio!$D$7</f>
        <v>24.1</v>
      </c>
      <c r="E13" s="93">
        <f>[8]Maio!$D$8</f>
        <v>20.9</v>
      </c>
      <c r="F13" s="93">
        <f>[8]Maio!$D$9</f>
        <v>19.7</v>
      </c>
      <c r="G13" s="93">
        <f>[8]Maio!$D$10</f>
        <v>21</v>
      </c>
      <c r="H13" s="93">
        <f>[8]Maio!$D$11</f>
        <v>19.100000000000001</v>
      </c>
      <c r="I13" s="93">
        <f>[8]Maio!$D$12</f>
        <v>18.399999999999999</v>
      </c>
      <c r="J13" s="93">
        <f>[8]Maio!$D$13</f>
        <v>23.2</v>
      </c>
      <c r="K13" s="93">
        <f>[8]Maio!$D$14</f>
        <v>20.9</v>
      </c>
      <c r="L13" s="93">
        <f>[8]Maio!$D$15</f>
        <v>18.8</v>
      </c>
      <c r="M13" s="93">
        <f>[8]Maio!$D$16</f>
        <v>22.4</v>
      </c>
      <c r="N13" s="93">
        <f>[8]Maio!$D$17</f>
        <v>16.100000000000001</v>
      </c>
      <c r="O13" s="93">
        <f>[8]Maio!$D$18</f>
        <v>13.9</v>
      </c>
      <c r="P13" s="93">
        <f>[8]Maio!$D$19</f>
        <v>13.1</v>
      </c>
      <c r="Q13" s="93">
        <f>[8]Maio!$D$20</f>
        <v>13.2</v>
      </c>
      <c r="R13" s="93">
        <f>[8]Maio!$D$21</f>
        <v>20.3</v>
      </c>
      <c r="S13" s="93">
        <f>[8]Maio!$D$22</f>
        <v>15.6</v>
      </c>
      <c r="T13" s="93">
        <f>[8]Maio!$D$23</f>
        <v>13.6</v>
      </c>
      <c r="U13" s="93">
        <f>[8]Maio!$D$24</f>
        <v>12.2</v>
      </c>
      <c r="V13" s="93">
        <f>[8]Maio!$D$25</f>
        <v>15.4</v>
      </c>
      <c r="W13" s="93">
        <f>[8]Maio!$D$26</f>
        <v>18.899999999999999</v>
      </c>
      <c r="X13" s="93">
        <f>[8]Maio!$D$27</f>
        <v>22.3</v>
      </c>
      <c r="Y13" s="93">
        <f>[8]Maio!$D$28</f>
        <v>15</v>
      </c>
      <c r="Z13" s="93">
        <f>[8]Maio!$D$29</f>
        <v>11.7</v>
      </c>
      <c r="AA13" s="93">
        <f>[8]Maio!$D$30</f>
        <v>10.199999999999999</v>
      </c>
      <c r="AB13" s="93">
        <f>[8]Maio!$D$31</f>
        <v>10.8</v>
      </c>
      <c r="AC13" s="93">
        <f>[8]Maio!$D$32</f>
        <v>6.9</v>
      </c>
      <c r="AD13" s="93">
        <f>[8]Maio!$D$33</f>
        <v>6.4</v>
      </c>
      <c r="AE13" s="93">
        <f>[8]Maio!$D$34</f>
        <v>8.9</v>
      </c>
      <c r="AF13" s="93">
        <f>[8]Maio!$D$35</f>
        <v>11.3</v>
      </c>
      <c r="AG13" s="81">
        <f t="shared" si="1"/>
        <v>6.4</v>
      </c>
      <c r="AH13" s="92">
        <f t="shared" si="2"/>
        <v>16.519354838709674</v>
      </c>
    </row>
    <row r="14" spans="1:36" hidden="1" x14ac:dyDescent="0.2">
      <c r="A14" s="50" t="s">
        <v>100</v>
      </c>
      <c r="B14" s="93" t="str">
        <f>[9]Maio!$D$5</f>
        <v>*</v>
      </c>
      <c r="C14" s="93" t="str">
        <f>[9]Maio!$D$6</f>
        <v>*</v>
      </c>
      <c r="D14" s="93" t="str">
        <f>[9]Maio!$D$7</f>
        <v>*</v>
      </c>
      <c r="E14" s="93" t="str">
        <f>[9]Maio!$D$8</f>
        <v>*</v>
      </c>
      <c r="F14" s="93" t="str">
        <f>[9]Maio!$D$9</f>
        <v>*</v>
      </c>
      <c r="G14" s="93" t="str">
        <f>[9]Maio!$D$10</f>
        <v>*</v>
      </c>
      <c r="H14" s="93" t="str">
        <f>[9]Maio!$D$11</f>
        <v>*</v>
      </c>
      <c r="I14" s="93" t="str">
        <f>[9]Maio!$D$12</f>
        <v>*</v>
      </c>
      <c r="J14" s="93" t="str">
        <f>[9]Maio!$D$13</f>
        <v>*</v>
      </c>
      <c r="K14" s="93" t="str">
        <f>[9]Maio!$D$14</f>
        <v>*</v>
      </c>
      <c r="L14" s="93" t="str">
        <f>[9]Maio!$D$15</f>
        <v>*</v>
      </c>
      <c r="M14" s="93" t="str">
        <f>[9]Maio!$D$16</f>
        <v>*</v>
      </c>
      <c r="N14" s="93" t="str">
        <f>[9]Maio!$D$17</f>
        <v>*</v>
      </c>
      <c r="O14" s="93" t="str">
        <f>[9]Maio!$D$18</f>
        <v>*</v>
      </c>
      <c r="P14" s="93" t="str">
        <f>[9]Maio!$D$19</f>
        <v>*</v>
      </c>
      <c r="Q14" s="93" t="str">
        <f>[9]Maio!$D$20</f>
        <v>*</v>
      </c>
      <c r="R14" s="93" t="str">
        <f>[9]Maio!$D$21</f>
        <v>*</v>
      </c>
      <c r="S14" s="93" t="str">
        <f>[9]Maio!$D$22</f>
        <v>*</v>
      </c>
      <c r="T14" s="93" t="str">
        <f>[9]Maio!$D$23</f>
        <v>*</v>
      </c>
      <c r="U14" s="93" t="str">
        <f>[9]Maio!$D$24</f>
        <v>*</v>
      </c>
      <c r="V14" s="93" t="str">
        <f>[9]Maio!$D$25</f>
        <v>*</v>
      </c>
      <c r="W14" s="93" t="str">
        <f>[9]Maio!$D$26</f>
        <v>*</v>
      </c>
      <c r="X14" s="93" t="str">
        <f>[9]Maio!$D$27</f>
        <v>*</v>
      </c>
      <c r="Y14" s="93" t="str">
        <f>[9]Maio!$D$28</f>
        <v>*</v>
      </c>
      <c r="Z14" s="93" t="str">
        <f>[9]Maio!$D$29</f>
        <v>*</v>
      </c>
      <c r="AA14" s="93" t="str">
        <f>[9]Maio!$D$30</f>
        <v>*</v>
      </c>
      <c r="AB14" s="93" t="str">
        <f>[9]Maio!$D$31</f>
        <v>*</v>
      </c>
      <c r="AC14" s="93" t="str">
        <f>[9]Maio!$D$32</f>
        <v>*</v>
      </c>
      <c r="AD14" s="93" t="str">
        <f>[9]Maio!$D$33</f>
        <v>*</v>
      </c>
      <c r="AE14" s="93" t="str">
        <f>[9]Maio!$D$34</f>
        <v>*</v>
      </c>
      <c r="AF14" s="93" t="str">
        <f>[9]Maio!$D$35</f>
        <v>*</v>
      </c>
      <c r="AG14" s="81" t="s">
        <v>203</v>
      </c>
      <c r="AH14" s="92" t="e">
        <f t="shared" si="2"/>
        <v>#DIV/0!</v>
      </c>
      <c r="AJ14" t="s">
        <v>33</v>
      </c>
    </row>
    <row r="15" spans="1:36" x14ac:dyDescent="0.2">
      <c r="A15" s="50" t="s">
        <v>103</v>
      </c>
      <c r="B15" s="93">
        <f>[10]Maio!$D$5</f>
        <v>22.5</v>
      </c>
      <c r="C15" s="93">
        <f>[10]Maio!$D$6</f>
        <v>23</v>
      </c>
      <c r="D15" s="93">
        <f>[10]Maio!$D$7</f>
        <v>23.8</v>
      </c>
      <c r="E15" s="93">
        <f>[10]Maio!$D$8</f>
        <v>20.9</v>
      </c>
      <c r="F15" s="93">
        <f>[10]Maio!$D$9</f>
        <v>23</v>
      </c>
      <c r="G15" s="93">
        <f>[10]Maio!$D$10</f>
        <v>21.4</v>
      </c>
      <c r="H15" s="93">
        <f>[10]Maio!$D$11</f>
        <v>19.5</v>
      </c>
      <c r="I15" s="93">
        <f>[10]Maio!$D$12</f>
        <v>19.3</v>
      </c>
      <c r="J15" s="93">
        <f>[10]Maio!$D$13</f>
        <v>20.5</v>
      </c>
      <c r="K15" s="93">
        <f>[10]Maio!$D$14</f>
        <v>21.8</v>
      </c>
      <c r="L15" s="93">
        <f>[10]Maio!$D$15</f>
        <v>21.3</v>
      </c>
      <c r="M15" s="93">
        <f>[10]Maio!$D$16</f>
        <v>20.399999999999999</v>
      </c>
      <c r="N15" s="93">
        <f>[10]Maio!$D$17</f>
        <v>17.100000000000001</v>
      </c>
      <c r="O15" s="93">
        <f>[10]Maio!$D$18</f>
        <v>14.2</v>
      </c>
      <c r="P15" s="93">
        <f>[10]Maio!$D$19</f>
        <v>13.4</v>
      </c>
      <c r="Q15" s="93">
        <f>[10]Maio!$D$20</f>
        <v>15.1</v>
      </c>
      <c r="R15" s="93">
        <f>[10]Maio!$D$21</f>
        <v>20.5</v>
      </c>
      <c r="S15" s="93">
        <f>[10]Maio!$D$22</f>
        <v>15.9</v>
      </c>
      <c r="T15" s="93">
        <f>[10]Maio!$D$23</f>
        <v>13</v>
      </c>
      <c r="U15" s="93">
        <f>[10]Maio!$D$24</f>
        <v>9.5</v>
      </c>
      <c r="V15" s="93">
        <f>[10]Maio!$D$25</f>
        <v>17.100000000000001</v>
      </c>
      <c r="W15" s="93">
        <f>[10]Maio!$D$26</f>
        <v>18.399999999999999</v>
      </c>
      <c r="X15" s="93">
        <f>[10]Maio!$D$27</f>
        <v>21</v>
      </c>
      <c r="Y15" s="93">
        <f>[10]Maio!$D$28</f>
        <v>14.5</v>
      </c>
      <c r="Z15" s="93">
        <f>[10]Maio!$D$29</f>
        <v>10.6</v>
      </c>
      <c r="AA15" s="93">
        <f>[10]Maio!$D$30</f>
        <v>9.1999999999999993</v>
      </c>
      <c r="AB15" s="93">
        <f>[10]Maio!$D$31</f>
        <v>10.8</v>
      </c>
      <c r="AC15" s="93">
        <f>[10]Maio!$D$32</f>
        <v>6</v>
      </c>
      <c r="AD15" s="93">
        <f>[10]Maio!$D$33</f>
        <v>3.4</v>
      </c>
      <c r="AE15" s="93">
        <f>[10]Maio!$D$34</f>
        <v>8.5</v>
      </c>
      <c r="AF15" s="93">
        <f>[10]Maio!$D$35</f>
        <v>12.6</v>
      </c>
      <c r="AG15" s="81">
        <f t="shared" si="1"/>
        <v>3.4</v>
      </c>
      <c r="AH15" s="92">
        <f t="shared" si="2"/>
        <v>16.393548387096775</v>
      </c>
    </row>
    <row r="16" spans="1:36" x14ac:dyDescent="0.2">
      <c r="A16" s="50" t="s">
        <v>150</v>
      </c>
      <c r="B16" s="93">
        <f>[11]Maio!$D$5</f>
        <v>19.5</v>
      </c>
      <c r="C16" s="93">
        <f>[11]Maio!$D$6</f>
        <v>19</v>
      </c>
      <c r="D16" s="93">
        <f>[11]Maio!$D$7</f>
        <v>18.399999999999999</v>
      </c>
      <c r="E16" s="93">
        <f>[11]Maio!$D$8</f>
        <v>17.899999999999999</v>
      </c>
      <c r="F16" s="93">
        <f>[11]Maio!$D$9</f>
        <v>19.7</v>
      </c>
      <c r="G16" s="93">
        <f>[11]Maio!$D$10</f>
        <v>18.5</v>
      </c>
      <c r="H16" s="93">
        <f>[11]Maio!$D$11</f>
        <v>16.3</v>
      </c>
      <c r="I16" s="93">
        <f>[11]Maio!$D$12</f>
        <v>16.899999999999999</v>
      </c>
      <c r="J16" s="93">
        <f>[11]Maio!$D$13</f>
        <v>17.600000000000001</v>
      </c>
      <c r="K16" s="93">
        <f>[11]Maio!$D$14</f>
        <v>19.5</v>
      </c>
      <c r="L16" s="93">
        <f>[11]Maio!$D$15</f>
        <v>16.399999999999999</v>
      </c>
      <c r="M16" s="93">
        <f>[11]Maio!$D$16</f>
        <v>16.100000000000001</v>
      </c>
      <c r="N16" s="93">
        <f>[11]Maio!$D$17</f>
        <v>15.2</v>
      </c>
      <c r="O16" s="93">
        <f>[11]Maio!$D$18</f>
        <v>18.2</v>
      </c>
      <c r="P16" s="93">
        <f>[11]Maio!$D$19</f>
        <v>15.5</v>
      </c>
      <c r="Q16" s="93">
        <f>[11]Maio!$D$20</f>
        <v>14.6</v>
      </c>
      <c r="R16" s="93">
        <f>[11]Maio!$D$21</f>
        <v>19</v>
      </c>
      <c r="S16" s="93">
        <f>[11]Maio!$D$22</f>
        <v>21.7</v>
      </c>
      <c r="T16" s="93">
        <f>[11]Maio!$D$23</f>
        <v>18.600000000000001</v>
      </c>
      <c r="U16" s="93">
        <f>[11]Maio!$D$24</f>
        <v>16</v>
      </c>
      <c r="V16" s="93">
        <f>[11]Maio!$D$25</f>
        <v>17.100000000000001</v>
      </c>
      <c r="W16" s="93">
        <f>[11]Maio!$D$26</f>
        <v>17.8</v>
      </c>
      <c r="X16" s="93">
        <f>[11]Maio!$D$27</f>
        <v>17.7</v>
      </c>
      <c r="Y16" s="93">
        <f>[11]Maio!$D$28</f>
        <v>18.100000000000001</v>
      </c>
      <c r="Z16" s="93">
        <f>[11]Maio!$D$29</f>
        <v>13.6</v>
      </c>
      <c r="AA16" s="93">
        <f>[11]Maio!$D$30</f>
        <v>12.8</v>
      </c>
      <c r="AB16" s="93">
        <f>[11]Maio!$D$31</f>
        <v>14.3</v>
      </c>
      <c r="AC16" s="93">
        <f>[11]Maio!$D$32</f>
        <v>11.2</v>
      </c>
      <c r="AD16" s="93">
        <f>[11]Maio!$D$33</f>
        <v>10.5</v>
      </c>
      <c r="AE16" s="93">
        <f>[11]Maio!$D$34</f>
        <v>10</v>
      </c>
      <c r="AF16" s="93">
        <f>[11]Maio!$D$35</f>
        <v>12.1</v>
      </c>
      <c r="AG16" s="81">
        <f t="shared" si="1"/>
        <v>10</v>
      </c>
      <c r="AH16" s="92">
        <f t="shared" si="2"/>
        <v>16.445161290322584</v>
      </c>
      <c r="AJ16" s="11" t="s">
        <v>33</v>
      </c>
    </row>
    <row r="17" spans="1:39" x14ac:dyDescent="0.2">
      <c r="A17" s="50" t="s">
        <v>2</v>
      </c>
      <c r="B17" s="93">
        <f>[12]Maio!$D$5</f>
        <v>23.4</v>
      </c>
      <c r="C17" s="93">
        <f>[12]Maio!$D$6</f>
        <v>22.3</v>
      </c>
      <c r="D17" s="93">
        <f>[12]Maio!$D$7</f>
        <v>21.8</v>
      </c>
      <c r="E17" s="93">
        <f>[12]Maio!$D$8</f>
        <v>21.7</v>
      </c>
      <c r="F17" s="93">
        <f>[12]Maio!$D$9</f>
        <v>21.8</v>
      </c>
      <c r="G17" s="93">
        <f>[12]Maio!$D$10</f>
        <v>23.6</v>
      </c>
      <c r="H17" s="93">
        <f>[12]Maio!$D$11</f>
        <v>21.6</v>
      </c>
      <c r="I17" s="93">
        <f>[12]Maio!$D$12</f>
        <v>21.2</v>
      </c>
      <c r="J17" s="93">
        <f>[12]Maio!$D$13</f>
        <v>21.5</v>
      </c>
      <c r="K17" s="93">
        <f>[12]Maio!$D$14</f>
        <v>21.6</v>
      </c>
      <c r="L17" s="93">
        <f>[12]Maio!$D$15</f>
        <v>19.8</v>
      </c>
      <c r="M17" s="93">
        <f>[12]Maio!$D$16</f>
        <v>20.399999999999999</v>
      </c>
      <c r="N17" s="93">
        <f>[12]Maio!$D$17</f>
        <v>20.8</v>
      </c>
      <c r="O17" s="93">
        <f>[12]Maio!$D$18</f>
        <v>15.6</v>
      </c>
      <c r="P17" s="93">
        <f>[12]Maio!$D$19</f>
        <v>15.1</v>
      </c>
      <c r="Q17" s="93">
        <f>[12]Maio!$D$20</f>
        <v>16.5</v>
      </c>
      <c r="R17" s="93">
        <f>[12]Maio!$D$21</f>
        <v>19.899999999999999</v>
      </c>
      <c r="S17" s="93">
        <f>[12]Maio!$D$22</f>
        <v>19.2</v>
      </c>
      <c r="T17" s="93">
        <f>[12]Maio!$D$23</f>
        <v>16.2</v>
      </c>
      <c r="U17" s="93">
        <f>[12]Maio!$D$24</f>
        <v>16.399999999999999</v>
      </c>
      <c r="V17" s="93">
        <f>[12]Maio!$D$25</f>
        <v>20.2</v>
      </c>
      <c r="W17" s="93">
        <f>[12]Maio!$D$26</f>
        <v>22</v>
      </c>
      <c r="X17" s="93">
        <f>[12]Maio!$D$27</f>
        <v>22.1</v>
      </c>
      <c r="Y17" s="93">
        <f>[12]Maio!$D$28</f>
        <v>17.100000000000001</v>
      </c>
      <c r="Z17" s="93">
        <f>[12]Maio!$D$29</f>
        <v>12.6</v>
      </c>
      <c r="AA17" s="93">
        <f>[12]Maio!$D$30</f>
        <v>11.2</v>
      </c>
      <c r="AB17" s="93">
        <f>[12]Maio!$D$31</f>
        <v>11.9</v>
      </c>
      <c r="AC17" s="93">
        <f>[12]Maio!$D$32</f>
        <v>10.199999999999999</v>
      </c>
      <c r="AD17" s="93">
        <f>[12]Maio!$D$33</f>
        <v>9.5</v>
      </c>
      <c r="AE17" s="93">
        <f>[12]Maio!$D$34</f>
        <v>8.9</v>
      </c>
      <c r="AF17" s="93">
        <f>[12]Maio!$D$35</f>
        <v>14.7</v>
      </c>
      <c r="AG17" s="81">
        <f t="shared" si="1"/>
        <v>8.9</v>
      </c>
      <c r="AH17" s="92">
        <f t="shared" si="2"/>
        <v>18.090322580645164</v>
      </c>
      <c r="AJ17" s="11" t="s">
        <v>33</v>
      </c>
    </row>
    <row r="18" spans="1:39" x14ac:dyDescent="0.2">
      <c r="A18" s="50" t="s">
        <v>3</v>
      </c>
      <c r="B18" s="105">
        <f>[13]Maio!$D5</f>
        <v>20.3</v>
      </c>
      <c r="C18" s="105">
        <f>[13]Maio!$D6</f>
        <v>18.2</v>
      </c>
      <c r="D18" s="105">
        <f>[13]Maio!$D7</f>
        <v>19.399999999999999</v>
      </c>
      <c r="E18" s="105">
        <f>[13]Maio!$D8</f>
        <v>18.3</v>
      </c>
      <c r="F18" s="105">
        <f>[13]Maio!$D9</f>
        <v>16.8</v>
      </c>
      <c r="G18" s="105">
        <f>[13]Maio!$D10</f>
        <v>17</v>
      </c>
      <c r="H18" s="105">
        <f>[13]Maio!$D11</f>
        <v>19.5</v>
      </c>
      <c r="I18" s="105">
        <f>[13]Maio!$D12</f>
        <v>19.7</v>
      </c>
      <c r="J18" s="105">
        <f>[13]Maio!$D13</f>
        <v>18.3</v>
      </c>
      <c r="K18" s="105">
        <f>[13]Maio!$D14</f>
        <v>16.5</v>
      </c>
      <c r="L18" s="105">
        <f>[13]Maio!$D15</f>
        <v>16.2</v>
      </c>
      <c r="M18" s="105">
        <f>[13]Maio!$D16</f>
        <v>15.2</v>
      </c>
      <c r="N18" s="105">
        <f>[13]Maio!$D17</f>
        <v>14.6</v>
      </c>
      <c r="O18" s="105">
        <f>[13]Maio!$D18</f>
        <v>18</v>
      </c>
      <c r="P18" s="105">
        <f>[13]Maio!$D19</f>
        <v>16.8</v>
      </c>
      <c r="Q18" s="105">
        <f>[13]Maio!$D20</f>
        <v>15.8</v>
      </c>
      <c r="R18" s="105">
        <f>[13]Maio!$D21</f>
        <v>17.8</v>
      </c>
      <c r="S18" s="105">
        <f>[13]Maio!$D22</f>
        <v>16.100000000000001</v>
      </c>
      <c r="T18" s="105">
        <f>[13]Maio!$D23</f>
        <v>16.899999999999999</v>
      </c>
      <c r="U18" s="105">
        <f>[13]Maio!$D24</f>
        <v>18</v>
      </c>
      <c r="V18" s="105">
        <f>[13]Maio!$D25</f>
        <v>15.2</v>
      </c>
      <c r="W18" s="105">
        <f>[13]Maio!$D26</f>
        <v>16.8</v>
      </c>
      <c r="X18" s="105">
        <f>[13]Maio!$D27</f>
        <v>15.8</v>
      </c>
      <c r="Y18" s="105">
        <f>[13]Maio!$D28</f>
        <v>16.399999999999999</v>
      </c>
      <c r="Z18" s="105">
        <f>[13]Maio!$D29</f>
        <v>17.600000000000001</v>
      </c>
      <c r="AA18" s="105">
        <f>[13]Maio!$D30</f>
        <v>16.399999999999999</v>
      </c>
      <c r="AB18" s="105">
        <f>[13]Maio!$D31</f>
        <v>15.4</v>
      </c>
      <c r="AC18" s="105">
        <f>[13]Maio!$D32</f>
        <v>14.5</v>
      </c>
      <c r="AD18" s="105">
        <f>[13]Maio!$D33</f>
        <v>11</v>
      </c>
      <c r="AE18" s="105">
        <f>[13]Maio!$D34</f>
        <v>10.199999999999999</v>
      </c>
      <c r="AF18" s="105">
        <f>[13]Maio!$D35</f>
        <v>9.8000000000000007</v>
      </c>
      <c r="AG18" s="81">
        <f t="shared" si="1"/>
        <v>9.8000000000000007</v>
      </c>
      <c r="AH18" s="92">
        <f t="shared" si="2"/>
        <v>16.403225806451612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[14]Maio!$D$5</f>
        <v>21.3</v>
      </c>
      <c r="C19" s="93">
        <f>[14]Maio!$D$6</f>
        <v>21</v>
      </c>
      <c r="D19" s="93">
        <f>[14]Maio!$D$7</f>
        <v>20.7</v>
      </c>
      <c r="E19" s="93">
        <f>[14]Maio!$D$8</f>
        <v>19.7</v>
      </c>
      <c r="F19" s="93">
        <f>[14]Maio!$D$9</f>
        <v>18.7</v>
      </c>
      <c r="G19" s="93">
        <f>[14]Maio!$D$10</f>
        <v>17.899999999999999</v>
      </c>
      <c r="H19" s="93">
        <f>[14]Maio!$D$11</f>
        <v>19.399999999999999</v>
      </c>
      <c r="I19" s="93">
        <f>[14]Maio!$D$12</f>
        <v>19.899999999999999</v>
      </c>
      <c r="J19" s="93">
        <f>[14]Maio!$D$13</f>
        <v>19.7</v>
      </c>
      <c r="K19" s="93">
        <f>[14]Maio!$D$14</f>
        <v>19</v>
      </c>
      <c r="L19" s="93">
        <f>[14]Maio!$D$15</f>
        <v>19</v>
      </c>
      <c r="M19" s="93">
        <f>[14]Maio!$D$16</f>
        <v>17.8</v>
      </c>
      <c r="N19" s="93">
        <f>[14]Maio!$D$17</f>
        <v>18.3</v>
      </c>
      <c r="O19" s="93">
        <f>[14]Maio!$D$18</f>
        <v>18.100000000000001</v>
      </c>
      <c r="P19" s="93">
        <f>[14]Maio!$D$19</f>
        <v>15.2</v>
      </c>
      <c r="Q19" s="93">
        <f>[14]Maio!$D$20</f>
        <v>17.3</v>
      </c>
      <c r="R19" s="93">
        <f>[14]Maio!$D$21</f>
        <v>20.7</v>
      </c>
      <c r="S19" s="93">
        <f>[14]Maio!$D$22</f>
        <v>19.399999999999999</v>
      </c>
      <c r="T19" s="93">
        <f>[14]Maio!$D$23</f>
        <v>19.100000000000001</v>
      </c>
      <c r="U19" s="93">
        <f>[14]Maio!$D$24</f>
        <v>15.3</v>
      </c>
      <c r="V19" s="93">
        <f>[14]Maio!$D$25</f>
        <v>16.899999999999999</v>
      </c>
      <c r="W19" s="93">
        <f>[14]Maio!$D$26</f>
        <v>19.7</v>
      </c>
      <c r="X19" s="93">
        <f>[14]Maio!$D$27</f>
        <v>19</v>
      </c>
      <c r="Y19" s="93">
        <f>[14]Maio!$D$28</f>
        <v>19</v>
      </c>
      <c r="Z19" s="93">
        <f>[14]Maio!$D$29</f>
        <v>15.3</v>
      </c>
      <c r="AA19" s="93">
        <f>[14]Maio!$D$30</f>
        <v>13.5</v>
      </c>
      <c r="AB19" s="93">
        <f>[14]Maio!$D$31</f>
        <v>14</v>
      </c>
      <c r="AC19" s="93">
        <f>[14]Maio!$D$32</f>
        <v>11.2</v>
      </c>
      <c r="AD19" s="93">
        <f>[14]Maio!$D$33</f>
        <v>9.4</v>
      </c>
      <c r="AE19" s="93">
        <f>[14]Maio!$D$34</f>
        <v>11.3</v>
      </c>
      <c r="AF19" s="93">
        <f>[14]Maio!$D$35</f>
        <v>14</v>
      </c>
      <c r="AG19" s="81">
        <f t="shared" si="1"/>
        <v>9.4</v>
      </c>
      <c r="AH19" s="92">
        <f t="shared" si="2"/>
        <v>17.445161290322581</v>
      </c>
    </row>
    <row r="20" spans="1:39" x14ac:dyDescent="0.2">
      <c r="A20" s="50" t="s">
        <v>5</v>
      </c>
      <c r="B20" s="93">
        <f>[15]Maio!$D$5</f>
        <v>26.8</v>
      </c>
      <c r="C20" s="93">
        <f>[15]Maio!$D$6</f>
        <v>26.6</v>
      </c>
      <c r="D20" s="93">
        <f>[15]Maio!$D$7</f>
        <v>25.1</v>
      </c>
      <c r="E20" s="93">
        <f>[15]Maio!$D$8</f>
        <v>22</v>
      </c>
      <c r="F20" s="93">
        <f>[15]Maio!$D$9</f>
        <v>26.1</v>
      </c>
      <c r="G20" s="93">
        <f>[15]Maio!$D$10</f>
        <v>26.3</v>
      </c>
      <c r="H20" s="93">
        <f>[15]Maio!$D$11</f>
        <v>25</v>
      </c>
      <c r="I20" s="93">
        <f>[15]Maio!$D$12</f>
        <v>25</v>
      </c>
      <c r="J20" s="93">
        <f>[15]Maio!$D$13</f>
        <v>24.2</v>
      </c>
      <c r="K20" s="93">
        <f>[15]Maio!$D$14</f>
        <v>19.600000000000001</v>
      </c>
      <c r="L20" s="93">
        <f>[15]Maio!$D$15</f>
        <v>24.8</v>
      </c>
      <c r="M20" s="93">
        <f>[15]Maio!$D$16</f>
        <v>23.2</v>
      </c>
      <c r="N20" s="93">
        <f>[15]Maio!$D$17</f>
        <v>18.100000000000001</v>
      </c>
      <c r="O20" s="93">
        <f>[15]Maio!$D$18</f>
        <v>15.7</v>
      </c>
      <c r="P20" s="93">
        <f>[15]Maio!$D$19</f>
        <v>14.4</v>
      </c>
      <c r="Q20" s="93">
        <f>[15]Maio!$D$20</f>
        <v>14.7</v>
      </c>
      <c r="R20" s="93">
        <f>[15]Maio!$D$21</f>
        <v>21.8</v>
      </c>
      <c r="S20" s="93">
        <f>[15]Maio!$D$22</f>
        <v>17.2</v>
      </c>
      <c r="T20" s="93">
        <f>[15]Maio!$D$23</f>
        <v>16.399999999999999</v>
      </c>
      <c r="U20" s="93">
        <f>[15]Maio!$D$24</f>
        <v>17.5</v>
      </c>
      <c r="V20" s="93">
        <f>[15]Maio!$D$25</f>
        <v>19.100000000000001</v>
      </c>
      <c r="W20" s="93">
        <f>[15]Maio!$D$26</f>
        <v>23.3</v>
      </c>
      <c r="X20" s="93">
        <f>[15]Maio!$D$27</f>
        <v>25</v>
      </c>
      <c r="Y20" s="93">
        <f>[15]Maio!$D$28</f>
        <v>17.899999999999999</v>
      </c>
      <c r="Z20" s="93">
        <f>[15]Maio!$D$29</f>
        <v>14.7</v>
      </c>
      <c r="AA20" s="93">
        <f>[15]Maio!$D$30</f>
        <v>12.5</v>
      </c>
      <c r="AB20" s="93">
        <f>[15]Maio!$D$31</f>
        <v>14.4</v>
      </c>
      <c r="AC20" s="93">
        <f>[15]Maio!$D$32</f>
        <v>13.7</v>
      </c>
      <c r="AD20" s="93">
        <f>[15]Maio!$D$33</f>
        <v>11.5</v>
      </c>
      <c r="AE20" s="93">
        <f>[15]Maio!$D$34</f>
        <v>12.5</v>
      </c>
      <c r="AF20" s="93">
        <f>[15]Maio!$D$35</f>
        <v>12.5</v>
      </c>
      <c r="AG20" s="81">
        <f t="shared" si="1"/>
        <v>11.5</v>
      </c>
      <c r="AH20" s="92">
        <f t="shared" si="2"/>
        <v>19.600000000000001</v>
      </c>
      <c r="AI20" s="11" t="s">
        <v>33</v>
      </c>
      <c r="AL20" t="s">
        <v>33</v>
      </c>
    </row>
    <row r="21" spans="1:39" x14ac:dyDescent="0.2">
      <c r="A21" s="50" t="s">
        <v>31</v>
      </c>
      <c r="B21" s="93">
        <f>[16]Maio!$D$5</f>
        <v>20.6</v>
      </c>
      <c r="C21" s="93">
        <f>[16]Maio!$D$6</f>
        <v>19.100000000000001</v>
      </c>
      <c r="D21" s="93">
        <f>[16]Maio!$D$7</f>
        <v>20.100000000000001</v>
      </c>
      <c r="E21" s="93">
        <f>[16]Maio!$D$8</f>
        <v>19.7</v>
      </c>
      <c r="F21" s="93">
        <f>[16]Maio!$D$9</f>
        <v>19</v>
      </c>
      <c r="G21" s="93">
        <f>[16]Maio!$D$10</f>
        <v>16</v>
      </c>
      <c r="H21" s="93">
        <f>[16]Maio!$D$11</f>
        <v>18.3</v>
      </c>
      <c r="I21" s="93">
        <f>[16]Maio!$D$12</f>
        <v>19</v>
      </c>
      <c r="J21" s="93">
        <f>[16]Maio!$D$13</f>
        <v>19</v>
      </c>
      <c r="K21" s="93">
        <f>[16]Maio!$D$14</f>
        <v>17.7</v>
      </c>
      <c r="L21" s="93">
        <f>[16]Maio!$D$15</f>
        <v>18</v>
      </c>
      <c r="M21" s="93">
        <f>[16]Maio!$D$16</f>
        <v>17.100000000000001</v>
      </c>
      <c r="N21" s="93">
        <f>[16]Maio!$D$17</f>
        <v>16.5</v>
      </c>
      <c r="O21" s="93">
        <f>[16]Maio!$D$18</f>
        <v>17.5</v>
      </c>
      <c r="P21" s="93">
        <f>[16]Maio!$D$19</f>
        <v>15.5</v>
      </c>
      <c r="Q21" s="93">
        <f>[16]Maio!$D$20</f>
        <v>16.3</v>
      </c>
      <c r="R21" s="93">
        <f>[16]Maio!$D$21</f>
        <v>19.100000000000001</v>
      </c>
      <c r="S21" s="93">
        <f>[16]Maio!$D$22</f>
        <v>18.2</v>
      </c>
      <c r="T21" s="93">
        <f>[16]Maio!$D$23</f>
        <v>19.100000000000001</v>
      </c>
      <c r="U21" s="93">
        <f>[16]Maio!$D$24</f>
        <v>17.2</v>
      </c>
      <c r="V21" s="93">
        <f>[16]Maio!$D$25</f>
        <v>17.600000000000001</v>
      </c>
      <c r="W21" s="93">
        <f>[16]Maio!$D$26</f>
        <v>18.899999999999999</v>
      </c>
      <c r="X21" s="93">
        <f>[16]Maio!$D$27</f>
        <v>17.2</v>
      </c>
      <c r="Y21" s="93">
        <f>[16]Maio!$D$28</f>
        <v>18.2</v>
      </c>
      <c r="Z21" s="93">
        <f>[16]Maio!$D$29</f>
        <v>16.399999999999999</v>
      </c>
      <c r="AA21" s="93">
        <f>[16]Maio!$D$30</f>
        <v>14.6</v>
      </c>
      <c r="AB21" s="93">
        <f>[16]Maio!$D$31</f>
        <v>14.2</v>
      </c>
      <c r="AC21" s="93">
        <f>[16]Maio!$D$32</f>
        <v>13</v>
      </c>
      <c r="AD21" s="93">
        <f>[16]Maio!$D$33</f>
        <v>10.3</v>
      </c>
      <c r="AE21" s="93">
        <f>[16]Maio!$D$34</f>
        <v>11.8</v>
      </c>
      <c r="AF21" s="93">
        <f>[16]Maio!$D$35</f>
        <v>11.4</v>
      </c>
      <c r="AG21" s="81">
        <f t="shared" si="1"/>
        <v>10.3</v>
      </c>
      <c r="AH21" s="92">
        <f t="shared" si="2"/>
        <v>16.987096774193549</v>
      </c>
      <c r="AJ21" t="s">
        <v>33</v>
      </c>
    </row>
    <row r="22" spans="1:39" x14ac:dyDescent="0.2">
      <c r="A22" s="50" t="s">
        <v>6</v>
      </c>
      <c r="B22" s="93">
        <f>[17]Maio!$D$5</f>
        <v>22.3</v>
      </c>
      <c r="C22" s="93">
        <f>[17]Maio!$D$6</f>
        <v>21</v>
      </c>
      <c r="D22" s="93">
        <f>[17]Maio!$D$7</f>
        <v>20.7</v>
      </c>
      <c r="E22" s="93">
        <f>[17]Maio!$D$8</f>
        <v>19.899999999999999</v>
      </c>
      <c r="F22" s="93">
        <f>[17]Maio!$D$9</f>
        <v>20.8</v>
      </c>
      <c r="G22" s="93">
        <f>[17]Maio!$D$10</f>
        <v>18.5</v>
      </c>
      <c r="H22" s="93">
        <f>[17]Maio!$D$11</f>
        <v>18.2</v>
      </c>
      <c r="I22" s="93">
        <f>[17]Maio!$D$12</f>
        <v>19.5</v>
      </c>
      <c r="J22" s="93">
        <f>[17]Maio!$D$13</f>
        <v>19.8</v>
      </c>
      <c r="K22" s="93">
        <f>[17]Maio!$D$14</f>
        <v>18.8</v>
      </c>
      <c r="L22" s="93">
        <f>[17]Maio!$D$15</f>
        <v>18.3</v>
      </c>
      <c r="M22" s="93">
        <f>[17]Maio!$D$16</f>
        <v>17.100000000000001</v>
      </c>
      <c r="N22" s="93">
        <f>[17]Maio!$D$17</f>
        <v>17.7</v>
      </c>
      <c r="O22" s="93">
        <f>[17]Maio!$D$18</f>
        <v>18.3</v>
      </c>
      <c r="P22" s="93">
        <f>[17]Maio!$D$19</f>
        <v>16.600000000000001</v>
      </c>
      <c r="Q22" s="93">
        <f>[17]Maio!$D$20</f>
        <v>15.5</v>
      </c>
      <c r="R22" s="93">
        <f>[17]Maio!$D$21</f>
        <v>19.899999999999999</v>
      </c>
      <c r="S22" s="93">
        <f>[17]Maio!$D$22</f>
        <v>21.9</v>
      </c>
      <c r="T22" s="93">
        <f>[17]Maio!$D$23</f>
        <v>18.7</v>
      </c>
      <c r="U22" s="93">
        <f>[17]Maio!$D$24</f>
        <v>19</v>
      </c>
      <c r="V22" s="93">
        <f>[17]Maio!$D$25</f>
        <v>16.8</v>
      </c>
      <c r="W22" s="93">
        <f>[17]Maio!$D$26</f>
        <v>18.3</v>
      </c>
      <c r="X22" s="93">
        <f>[17]Maio!$D$27</f>
        <v>19.100000000000001</v>
      </c>
      <c r="Y22" s="93">
        <f>[17]Maio!$D$28</f>
        <v>18.8</v>
      </c>
      <c r="Z22" s="93">
        <f>[17]Maio!$D$29</f>
        <v>16.100000000000001</v>
      </c>
      <c r="AA22" s="93">
        <f>[17]Maio!$D$30</f>
        <v>16.100000000000001</v>
      </c>
      <c r="AB22" s="93">
        <f>[17]Maio!$D$31</f>
        <v>14.8</v>
      </c>
      <c r="AC22" s="93">
        <f>[17]Maio!$D$32</f>
        <v>14.7</v>
      </c>
      <c r="AD22" s="93">
        <f>[17]Maio!$D$33</f>
        <v>11.3</v>
      </c>
      <c r="AE22" s="93">
        <f>[17]Maio!$D$34</f>
        <v>12</v>
      </c>
      <c r="AF22" s="93">
        <f>[17]Maio!$D$35</f>
        <v>12.6</v>
      </c>
      <c r="AG22" s="81">
        <f t="shared" si="1"/>
        <v>11.3</v>
      </c>
      <c r="AH22" s="92">
        <f t="shared" si="2"/>
        <v>17.841935483870973</v>
      </c>
      <c r="AJ22" t="s">
        <v>33</v>
      </c>
      <c r="AL22" t="s">
        <v>33</v>
      </c>
    </row>
    <row r="23" spans="1:39" x14ac:dyDescent="0.2">
      <c r="A23" s="50" t="s">
        <v>7</v>
      </c>
      <c r="B23" s="93">
        <f>[18]Maio!$D$5</f>
        <v>21.5</v>
      </c>
      <c r="C23" s="93">
        <f>[18]Maio!$D$6</f>
        <v>21.4</v>
      </c>
      <c r="D23" s="93">
        <f>[18]Maio!$D$7</f>
        <v>21.8</v>
      </c>
      <c r="E23" s="93">
        <f>[18]Maio!$D$8</f>
        <v>21.6</v>
      </c>
      <c r="F23" s="93">
        <f>[18]Maio!$D$9</f>
        <v>22.4</v>
      </c>
      <c r="G23" s="93">
        <f>[18]Maio!$D$10</f>
        <v>20.6</v>
      </c>
      <c r="H23" s="93">
        <f>[18]Maio!$D$11</f>
        <v>19.3</v>
      </c>
      <c r="I23" s="93">
        <f>[18]Maio!$D$12</f>
        <v>19.3</v>
      </c>
      <c r="J23" s="93">
        <f>[18]Maio!$D$13</f>
        <v>21.4</v>
      </c>
      <c r="K23" s="93">
        <f>[18]Maio!$D$14</f>
        <v>21.6</v>
      </c>
      <c r="L23" s="93">
        <f>[18]Maio!$D$15</f>
        <v>20.100000000000001</v>
      </c>
      <c r="M23" s="93">
        <f>[18]Maio!$D$16</f>
        <v>19.7</v>
      </c>
      <c r="N23" s="93">
        <f>[18]Maio!$D$17</f>
        <v>17.600000000000001</v>
      </c>
      <c r="O23" s="93">
        <f>[18]Maio!$D$18</f>
        <v>14.6</v>
      </c>
      <c r="P23" s="93">
        <f>[18]Maio!$D$19</f>
        <v>13.7</v>
      </c>
      <c r="Q23" s="93">
        <f>[18]Maio!$D$20</f>
        <v>15.4</v>
      </c>
      <c r="R23" s="93">
        <f>[18]Maio!$D$21</f>
        <v>19</v>
      </c>
      <c r="S23" s="93">
        <f>[18]Maio!$D$22</f>
        <v>17.3</v>
      </c>
      <c r="T23" s="93">
        <f>[18]Maio!$D$23</f>
        <v>13.4</v>
      </c>
      <c r="U23" s="93">
        <f>[18]Maio!$D$24</f>
        <v>10.8</v>
      </c>
      <c r="V23" s="93">
        <f>[18]Maio!$D$25</f>
        <v>16.3</v>
      </c>
      <c r="W23" s="93">
        <f>[18]Maio!$D$26</f>
        <v>18.600000000000001</v>
      </c>
      <c r="X23" s="93">
        <f>[18]Maio!$D$27</f>
        <v>20.3</v>
      </c>
      <c r="Y23" s="93">
        <f>[18]Maio!$D$28</f>
        <v>13.6</v>
      </c>
      <c r="Z23" s="93">
        <f>[18]Maio!$D$29</f>
        <v>10.199999999999999</v>
      </c>
      <c r="AA23" s="93">
        <f>[18]Maio!$D$30</f>
        <v>9.1999999999999993</v>
      </c>
      <c r="AB23" s="93">
        <f>[18]Maio!$D$31</f>
        <v>11</v>
      </c>
      <c r="AC23" s="93">
        <f>[18]Maio!$D$32</f>
        <v>6.2</v>
      </c>
      <c r="AD23" s="93">
        <f>[18]Maio!$D$33</f>
        <v>5</v>
      </c>
      <c r="AE23" s="93">
        <f>[18]Maio!$D$34</f>
        <v>8.9</v>
      </c>
      <c r="AF23" s="93">
        <f>[18]Maio!$D$35</f>
        <v>13.9</v>
      </c>
      <c r="AG23" s="81">
        <f t="shared" si="1"/>
        <v>5</v>
      </c>
      <c r="AH23" s="92">
        <f t="shared" si="2"/>
        <v>16.312903225806451</v>
      </c>
      <c r="AJ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[19]Maio!$D$5</f>
        <v>21.8</v>
      </c>
      <c r="C24" s="93">
        <f>[19]Maio!$D$6</f>
        <v>21.8</v>
      </c>
      <c r="D24" s="93">
        <f>[19]Maio!$D$7</f>
        <v>21.5</v>
      </c>
      <c r="E24" s="93">
        <f>[19]Maio!$D$8</f>
        <v>21</v>
      </c>
      <c r="F24" s="93">
        <f>[19]Maio!$D$9</f>
        <v>20</v>
      </c>
      <c r="G24" s="93">
        <f>[19]Maio!$D$10</f>
        <v>19.100000000000001</v>
      </c>
      <c r="H24" s="93">
        <f>[19]Maio!$D$11</f>
        <v>19.100000000000001</v>
      </c>
      <c r="I24" s="93">
        <f>[19]Maio!$D$12</f>
        <v>19.7</v>
      </c>
      <c r="J24" s="93">
        <f>[19]Maio!$D$13</f>
        <v>20.399999999999999</v>
      </c>
      <c r="K24" s="93">
        <f>[19]Maio!$D$14</f>
        <v>20.3</v>
      </c>
      <c r="L24" s="93">
        <f>[19]Maio!$D$15</f>
        <v>18</v>
      </c>
      <c r="M24" s="93">
        <f>[19]Maio!$D$16</f>
        <v>17.399999999999999</v>
      </c>
      <c r="N24" s="93">
        <f>[19]Maio!$D$17</f>
        <v>19.100000000000001</v>
      </c>
      <c r="O24" s="93">
        <f>[19]Maio!$D$18</f>
        <v>16.100000000000001</v>
      </c>
      <c r="P24" s="93">
        <f>[19]Maio!$D$19</f>
        <v>15.6</v>
      </c>
      <c r="Q24" s="93">
        <f>[19]Maio!$D$20</f>
        <v>14.2</v>
      </c>
      <c r="R24" s="93">
        <f>[19]Maio!$D$21</f>
        <v>18.2</v>
      </c>
      <c r="S24" s="93">
        <f>[19]Maio!$D$22</f>
        <v>19.3</v>
      </c>
      <c r="T24" s="93">
        <f>[19]Maio!$D$23</f>
        <v>14.2</v>
      </c>
      <c r="U24" s="93">
        <f>[19]Maio!$D$24</f>
        <v>11.8</v>
      </c>
      <c r="V24" s="93">
        <f>[19]Maio!$D$25</f>
        <v>15.1</v>
      </c>
      <c r="W24" s="93">
        <f>[19]Maio!$D$26</f>
        <v>18</v>
      </c>
      <c r="X24" s="93">
        <f>[19]Maio!$D$27</f>
        <v>20.7</v>
      </c>
      <c r="Y24" s="93">
        <f>[19]Maio!$D$28</f>
        <v>15.7</v>
      </c>
      <c r="Z24" s="93">
        <f>[19]Maio!$D$29</f>
        <v>12.1</v>
      </c>
      <c r="AA24" s="93">
        <f>[19]Maio!$D$30</f>
        <v>11</v>
      </c>
      <c r="AB24" s="93">
        <f>[19]Maio!$D$31</f>
        <v>12.1</v>
      </c>
      <c r="AC24" s="93">
        <f>[19]Maio!$D$32</f>
        <v>6.6</v>
      </c>
      <c r="AD24" s="93">
        <f>[19]Maio!$D$33</f>
        <v>3.8</v>
      </c>
      <c r="AE24" s="93">
        <f>[19]Maio!$D$34</f>
        <v>8.3000000000000007</v>
      </c>
      <c r="AF24" s="93">
        <f>[19]Maio!$D$35</f>
        <v>10.3</v>
      </c>
      <c r="AG24" s="81">
        <f t="shared" si="1"/>
        <v>3.8</v>
      </c>
      <c r="AH24" s="92">
        <f t="shared" si="2"/>
        <v>16.203225806451616</v>
      </c>
      <c r="AJ24" t="s">
        <v>33</v>
      </c>
      <c r="AM24" t="s">
        <v>33</v>
      </c>
    </row>
    <row r="25" spans="1:39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81">
        <f t="shared" si="1"/>
        <v>0</v>
      </c>
      <c r="AH25" s="92" t="s">
        <v>203</v>
      </c>
      <c r="AI25" s="11" t="s">
        <v>33</v>
      </c>
      <c r="AJ25" t="s">
        <v>33</v>
      </c>
      <c r="AL25" t="s">
        <v>33</v>
      </c>
      <c r="AM25" t="s">
        <v>33</v>
      </c>
    </row>
    <row r="26" spans="1:39" x14ac:dyDescent="0.2">
      <c r="A26" s="50" t="s">
        <v>153</v>
      </c>
      <c r="B26" s="93">
        <f>[20]Maio!$D$5</f>
        <v>21.9</v>
      </c>
      <c r="C26" s="93">
        <f>[20]Maio!$D$6</f>
        <v>22.4</v>
      </c>
      <c r="D26" s="93">
        <f>[20]Maio!$D$7</f>
        <v>22.1</v>
      </c>
      <c r="E26" s="93">
        <f>[20]Maio!$D$8</f>
        <v>21.4</v>
      </c>
      <c r="F26" s="93">
        <f>[20]Maio!$D$9</f>
        <v>19.5</v>
      </c>
      <c r="G26" s="93">
        <f>[20]Maio!$D$10</f>
        <v>20</v>
      </c>
      <c r="H26" s="93">
        <f>[20]Maio!$D$11</f>
        <v>19</v>
      </c>
      <c r="I26" s="93">
        <f>[20]Maio!$D$12</f>
        <v>19.399999999999999</v>
      </c>
      <c r="J26" s="93">
        <f>[20]Maio!$D$13</f>
        <v>21.1</v>
      </c>
      <c r="K26" s="93">
        <f>[20]Maio!$D$14</f>
        <v>20.3</v>
      </c>
      <c r="L26" s="93">
        <f>[20]Maio!$D$15</f>
        <v>17.899999999999999</v>
      </c>
      <c r="M26" s="93">
        <f>[20]Maio!$D$16</f>
        <v>19.3</v>
      </c>
      <c r="N26" s="93">
        <f>[20]Maio!$D$17</f>
        <v>19.3</v>
      </c>
      <c r="O26" s="93">
        <f>[20]Maio!$D$18</f>
        <v>15.9</v>
      </c>
      <c r="P26" s="93">
        <f>[20]Maio!$D$19</f>
        <v>15.2</v>
      </c>
      <c r="Q26" s="93">
        <f>[20]Maio!$D$20</f>
        <v>14.8</v>
      </c>
      <c r="R26" s="93">
        <f>[20]Maio!$D$21</f>
        <v>18.899999999999999</v>
      </c>
      <c r="S26" s="93">
        <f>[20]Maio!$D$22</f>
        <v>17.7</v>
      </c>
      <c r="T26" s="93">
        <f>[20]Maio!$D$23</f>
        <v>14.1</v>
      </c>
      <c r="U26" s="93">
        <f>[20]Maio!$D$24</f>
        <v>11.2</v>
      </c>
      <c r="V26" s="93">
        <f>[20]Maio!$D$25</f>
        <v>15.3</v>
      </c>
      <c r="W26" s="93">
        <f>[20]Maio!$D$26</f>
        <v>17.100000000000001</v>
      </c>
      <c r="X26" s="93">
        <f>[20]Maio!$D$27</f>
        <v>20.6</v>
      </c>
      <c r="Y26" s="93">
        <f>[20]Maio!$D$28</f>
        <v>15.4</v>
      </c>
      <c r="Z26" s="93">
        <f>[20]Maio!$D$29</f>
        <v>10.6</v>
      </c>
      <c r="AA26" s="93">
        <f>[20]Maio!$D$30</f>
        <v>10.6</v>
      </c>
      <c r="AB26" s="93">
        <f>[20]Maio!$D$31</f>
        <v>12.2</v>
      </c>
      <c r="AC26" s="93">
        <f>[20]Maio!$D$32</f>
        <v>6.8</v>
      </c>
      <c r="AD26" s="93">
        <f>[20]Maio!$D$33</f>
        <v>8.1</v>
      </c>
      <c r="AE26" s="93">
        <f>[20]Maio!$D$34</f>
        <v>7.9</v>
      </c>
      <c r="AF26" s="93">
        <f>[20]Maio!$D$35</f>
        <v>11.8</v>
      </c>
      <c r="AG26" s="81">
        <f t="shared" si="1"/>
        <v>6.8</v>
      </c>
      <c r="AH26" s="92">
        <f t="shared" si="2"/>
        <v>16.380645161290325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[21]Maio!$D$5</f>
        <v>22.6</v>
      </c>
      <c r="C27" s="93">
        <f>[21]Maio!$D$6</f>
        <v>22.9</v>
      </c>
      <c r="D27" s="93">
        <f>[21]Maio!$D$7</f>
        <v>23.4</v>
      </c>
      <c r="E27" s="93">
        <f>[21]Maio!$D$8</f>
        <v>22.2</v>
      </c>
      <c r="F27" s="93">
        <f>[21]Maio!$D$9</f>
        <v>20.7</v>
      </c>
      <c r="G27" s="93">
        <f>[21]Maio!$D$10</f>
        <v>19.2</v>
      </c>
      <c r="H27" s="93">
        <f>[21]Maio!$D$11</f>
        <v>20.3</v>
      </c>
      <c r="I27" s="93">
        <f>[21]Maio!$D$12</f>
        <v>20.2</v>
      </c>
      <c r="J27" s="93">
        <f>[21]Maio!$D$13</f>
        <v>22</v>
      </c>
      <c r="K27" s="93">
        <f>[21]Maio!$D$14</f>
        <v>20.3</v>
      </c>
      <c r="L27" s="93">
        <f>[21]Maio!$D$15</f>
        <v>20.100000000000001</v>
      </c>
      <c r="M27" s="93">
        <f>[21]Maio!$D$16</f>
        <v>19.7</v>
      </c>
      <c r="N27" s="93">
        <f>[21]Maio!$D$17</f>
        <v>17</v>
      </c>
      <c r="O27" s="93">
        <f>[21]Maio!$D$18</f>
        <v>14.9</v>
      </c>
      <c r="P27" s="93">
        <f>[21]Maio!$D$19</f>
        <v>13.6</v>
      </c>
      <c r="Q27" s="93">
        <f>[21]Maio!$D$20</f>
        <v>15.7</v>
      </c>
      <c r="R27" s="93">
        <f>[21]Maio!$D$21</f>
        <v>19.5</v>
      </c>
      <c r="S27" s="93">
        <f>[21]Maio!$D$22</f>
        <v>16</v>
      </c>
      <c r="T27" s="93">
        <f>[21]Maio!$D$23</f>
        <v>13.3</v>
      </c>
      <c r="U27" s="93">
        <f>[21]Maio!$D$24</f>
        <v>10.8</v>
      </c>
      <c r="V27" s="93">
        <f>[21]Maio!$D$25</f>
        <v>15.9</v>
      </c>
      <c r="W27" s="93">
        <f>[21]Maio!$D$26</f>
        <v>17.8</v>
      </c>
      <c r="X27" s="93">
        <f>[21]Maio!$D$27</f>
        <v>20.8</v>
      </c>
      <c r="Y27" s="93">
        <f>[21]Maio!$D$28</f>
        <v>14.6</v>
      </c>
      <c r="Z27" s="93">
        <f>[21]Maio!$D$29</f>
        <v>10.6</v>
      </c>
      <c r="AA27" s="93">
        <f>[21]Maio!$D$30</f>
        <v>9.4</v>
      </c>
      <c r="AB27" s="93">
        <f>[21]Maio!$D$31</f>
        <v>9.4</v>
      </c>
      <c r="AC27" s="93">
        <f>[21]Maio!$D$32</f>
        <v>10.9</v>
      </c>
      <c r="AD27" s="93">
        <f>[21]Maio!$D$33</f>
        <v>4.5999999999999996</v>
      </c>
      <c r="AE27" s="93">
        <f>[21]Maio!$D$34</f>
        <v>6.7</v>
      </c>
      <c r="AF27" s="93">
        <f>[21]Maio!$D$35</f>
        <v>9.9</v>
      </c>
      <c r="AG27" s="81">
        <f t="shared" si="1"/>
        <v>4.5999999999999996</v>
      </c>
      <c r="AH27" s="92">
        <f t="shared" si="2"/>
        <v>16.29032258064516</v>
      </c>
      <c r="AJ27" t="s">
        <v>33</v>
      </c>
      <c r="AL27" t="s">
        <v>33</v>
      </c>
    </row>
    <row r="28" spans="1:39" x14ac:dyDescent="0.2">
      <c r="A28" s="50" t="s">
        <v>9</v>
      </c>
      <c r="B28" s="93">
        <f>[22]Maio!$D5</f>
        <v>23.3</v>
      </c>
      <c r="C28" s="93">
        <f>[22]Maio!$D6</f>
        <v>23.3</v>
      </c>
      <c r="D28" s="93">
        <f>[22]Maio!$D7</f>
        <v>22.3</v>
      </c>
      <c r="E28" s="93">
        <f>[22]Maio!$D8</f>
        <v>22.5</v>
      </c>
      <c r="F28" s="93">
        <f>[22]Maio!$D9</f>
        <v>22.6</v>
      </c>
      <c r="G28" s="93">
        <f>[22]Maio!$D10</f>
        <v>20.100000000000001</v>
      </c>
      <c r="H28" s="93">
        <f>[22]Maio!$D11</f>
        <v>21.1</v>
      </c>
      <c r="I28" s="93">
        <f>[22]Maio!$D12</f>
        <v>21.6</v>
      </c>
      <c r="J28" s="93">
        <f>[22]Maio!$D13</f>
        <v>22.7</v>
      </c>
      <c r="K28" s="93">
        <f>[22]Maio!$D14</f>
        <v>22.9</v>
      </c>
      <c r="L28" s="93">
        <f>[22]Maio!$D15</f>
        <v>20.3</v>
      </c>
      <c r="M28" s="93">
        <f>[22]Maio!$D16</f>
        <v>19.399999999999999</v>
      </c>
      <c r="N28" s="93">
        <f>[22]Maio!$D17</f>
        <v>21.2</v>
      </c>
      <c r="O28" s="93">
        <f>[22]Maio!$D18</f>
        <v>16.3</v>
      </c>
      <c r="P28" s="93">
        <f>[22]Maio!$D19</f>
        <v>15.3</v>
      </c>
      <c r="Q28" s="93">
        <f>[22]Maio!$D20</f>
        <v>16.100000000000001</v>
      </c>
      <c r="R28" s="93">
        <f>[22]Maio!$D21</f>
        <v>20.2</v>
      </c>
      <c r="S28" s="93">
        <f>[22]Maio!$D22</f>
        <v>19.5</v>
      </c>
      <c r="T28" s="93">
        <f>[22]Maio!$D23</f>
        <v>14.2</v>
      </c>
      <c r="U28" s="93">
        <f>[22]Maio!$D24</f>
        <v>13</v>
      </c>
      <c r="V28" s="93">
        <f>[22]Maio!$D25</f>
        <v>16.7</v>
      </c>
      <c r="W28" s="93">
        <f>[22]Maio!$D26</f>
        <v>19.7</v>
      </c>
      <c r="X28" s="93">
        <f>[22]Maio!$D27</f>
        <v>21.2</v>
      </c>
      <c r="Y28" s="93">
        <f>[22]Maio!$D28</f>
        <v>16.100000000000001</v>
      </c>
      <c r="Z28" s="93">
        <f>[22]Maio!$D29</f>
        <v>12.2</v>
      </c>
      <c r="AA28" s="93">
        <f>[22]Maio!$D30</f>
        <v>10.8</v>
      </c>
      <c r="AB28" s="93">
        <f>[22]Maio!$D31</f>
        <v>11.7</v>
      </c>
      <c r="AC28" s="93">
        <f>[22]Maio!$D32</f>
        <v>9.1999999999999993</v>
      </c>
      <c r="AD28" s="93">
        <f>[22]Maio!$D33</f>
        <v>6.8</v>
      </c>
      <c r="AE28" s="93">
        <f>[22]Maio!$D34</f>
        <v>11.4</v>
      </c>
      <c r="AF28" s="93">
        <f>[22]Maio!$D35</f>
        <v>13.1</v>
      </c>
      <c r="AG28" s="81">
        <f t="shared" si="1"/>
        <v>6.8</v>
      </c>
      <c r="AH28" s="92">
        <f t="shared" si="2"/>
        <v>17.638709677419353</v>
      </c>
      <c r="AL28" t="s">
        <v>33</v>
      </c>
      <c r="AM28" t="s">
        <v>33</v>
      </c>
    </row>
    <row r="29" spans="1:39" x14ac:dyDescent="0.2">
      <c r="A29" s="50" t="s">
        <v>30</v>
      </c>
      <c r="B29" s="93">
        <f>[23]Maio!$D$5</f>
        <v>24.8</v>
      </c>
      <c r="C29" s="93">
        <f>[23]Maio!$D$6</f>
        <v>23.6</v>
      </c>
      <c r="D29" s="93">
        <f>[23]Maio!$D$7</f>
        <v>25.2</v>
      </c>
      <c r="E29" s="93">
        <f>[23]Maio!$D$8</f>
        <v>21.6</v>
      </c>
      <c r="F29" s="93">
        <f>[23]Maio!$D$9</f>
        <v>20</v>
      </c>
      <c r="G29" s="93">
        <f>[23]Maio!$D$10</f>
        <v>21</v>
      </c>
      <c r="H29" s="93">
        <f>[23]Maio!$D$11</f>
        <v>19.7</v>
      </c>
      <c r="I29" s="93">
        <f>[23]Maio!$D$12</f>
        <v>19.899999999999999</v>
      </c>
      <c r="J29" s="93">
        <f>[23]Maio!$D$13</f>
        <v>23.4</v>
      </c>
      <c r="K29" s="93">
        <f>[23]Maio!$D$14</f>
        <v>21</v>
      </c>
      <c r="L29" s="93">
        <f>[23]Maio!$D$15</f>
        <v>18.7</v>
      </c>
      <c r="M29" s="93">
        <f>[23]Maio!$D$16</f>
        <v>21.7</v>
      </c>
      <c r="N29" s="93">
        <f>[23]Maio!$D$17</f>
        <v>17</v>
      </c>
      <c r="O29" s="93">
        <f>[23]Maio!$D$18</f>
        <v>15.1</v>
      </c>
      <c r="P29" s="93">
        <f>[23]Maio!$D$19</f>
        <v>14.1</v>
      </c>
      <c r="Q29" s="93">
        <f>[23]Maio!$D$20</f>
        <v>13.3</v>
      </c>
      <c r="R29" s="93">
        <f>[23]Maio!$D$21</f>
        <v>19.600000000000001</v>
      </c>
      <c r="S29" s="93">
        <f>[23]Maio!$D$22</f>
        <v>16.7</v>
      </c>
      <c r="T29" s="93">
        <f>[23]Maio!$D$23</f>
        <v>14.8</v>
      </c>
      <c r="U29" s="93">
        <f>[23]Maio!$D$24</f>
        <v>13.7</v>
      </c>
      <c r="V29" s="93">
        <f>[23]Maio!$D$25</f>
        <v>14.5</v>
      </c>
      <c r="W29" s="93">
        <f>[23]Maio!$D$26</f>
        <v>18.399999999999999</v>
      </c>
      <c r="X29" s="93">
        <f>[23]Maio!$D$27</f>
        <v>22.6</v>
      </c>
      <c r="Y29" s="93">
        <f>[23]Maio!$D$28</f>
        <v>16</v>
      </c>
      <c r="Z29" s="93">
        <f>[23]Maio!$D$29</f>
        <v>12.6</v>
      </c>
      <c r="AA29" s="93">
        <f>[23]Maio!$D$30</f>
        <v>11.5</v>
      </c>
      <c r="AB29" s="93">
        <f>[23]Maio!$D$31</f>
        <v>11.7</v>
      </c>
      <c r="AC29" s="93">
        <f>[23]Maio!$D$32</f>
        <v>7.8</v>
      </c>
      <c r="AD29" s="93">
        <f>[23]Maio!$D$33</f>
        <v>6.3</v>
      </c>
      <c r="AE29" s="93">
        <f>[23]Maio!$D$34</f>
        <v>8.8000000000000007</v>
      </c>
      <c r="AF29" s="93">
        <f>[23]Maio!$D$35</f>
        <v>11.6</v>
      </c>
      <c r="AG29" s="81">
        <f t="shared" si="1"/>
        <v>6.3</v>
      </c>
      <c r="AH29" s="92">
        <f t="shared" si="2"/>
        <v>16.990322580645167</v>
      </c>
      <c r="AM29" t="s">
        <v>33</v>
      </c>
    </row>
    <row r="30" spans="1:39" x14ac:dyDescent="0.2">
      <c r="A30" s="50" t="s">
        <v>10</v>
      </c>
      <c r="B30" s="93">
        <f>[24]Maio!$D$5</f>
        <v>23.3</v>
      </c>
      <c r="C30" s="93">
        <f>[24]Maio!$D$6</f>
        <v>23.2</v>
      </c>
      <c r="D30" s="93">
        <f>[24]Maio!$D$7</f>
        <v>23.5</v>
      </c>
      <c r="E30" s="93">
        <f>[24]Maio!$D$8</f>
        <v>21.7</v>
      </c>
      <c r="F30" s="93">
        <f>[24]Maio!$D$9</f>
        <v>20.5</v>
      </c>
      <c r="G30" s="93">
        <f>[24]Maio!$D$10</f>
        <v>20.2</v>
      </c>
      <c r="H30" s="93">
        <f>[24]Maio!$D$11</f>
        <v>20.3</v>
      </c>
      <c r="I30" s="93">
        <f>[24]Maio!$D$12</f>
        <v>20.7</v>
      </c>
      <c r="J30" s="93">
        <f>[24]Maio!$D$13</f>
        <v>22.6</v>
      </c>
      <c r="K30" s="93">
        <f>[24]Maio!$D$14</f>
        <v>21.5</v>
      </c>
      <c r="L30" s="93">
        <f>[24]Maio!$D$15</f>
        <v>20.5</v>
      </c>
      <c r="M30" s="93">
        <f>[24]Maio!$D$16</f>
        <v>20.6</v>
      </c>
      <c r="N30" s="93">
        <f>[24]Maio!$D$17</f>
        <v>17.5</v>
      </c>
      <c r="O30" s="93">
        <f>[24]Maio!$D$18</f>
        <v>15</v>
      </c>
      <c r="P30" s="93">
        <f>[24]Maio!$D$19</f>
        <v>13.9</v>
      </c>
      <c r="Q30" s="93">
        <f>[24]Maio!$D$20</f>
        <v>15.2</v>
      </c>
      <c r="R30" s="93">
        <f>[24]Maio!$D$21</f>
        <v>19.399999999999999</v>
      </c>
      <c r="S30" s="93">
        <f>[24]Maio!$D$22</f>
        <v>17.2</v>
      </c>
      <c r="T30" s="93">
        <f>[24]Maio!$D$23</f>
        <v>13.8</v>
      </c>
      <c r="U30" s="93">
        <f>[24]Maio!$D$24</f>
        <v>10.6</v>
      </c>
      <c r="V30" s="93">
        <f>[24]Maio!$D$25</f>
        <v>10.6</v>
      </c>
      <c r="W30" s="93">
        <f>[24]Maio!$D$26</f>
        <v>17.8</v>
      </c>
      <c r="X30" s="93">
        <f>[24]Maio!$D$27</f>
        <v>23.4</v>
      </c>
      <c r="Y30" s="93">
        <f>[24]Maio!$D$28</f>
        <v>15</v>
      </c>
      <c r="Z30" s="93">
        <f>[24]Maio!$D$29</f>
        <v>10.7</v>
      </c>
      <c r="AA30" s="93">
        <f>[24]Maio!$D$30</f>
        <v>9.9</v>
      </c>
      <c r="AB30" s="93">
        <f>[24]Maio!$D$31</f>
        <v>11.3</v>
      </c>
      <c r="AC30" s="93">
        <f>[24]Maio!$D$32</f>
        <v>7.8</v>
      </c>
      <c r="AD30" s="93">
        <f>[24]Maio!$D$33</f>
        <v>4.0999999999999996</v>
      </c>
      <c r="AE30" s="93">
        <f>[24]Maio!$D$34</f>
        <v>8</v>
      </c>
      <c r="AF30" s="93">
        <f>[24]Maio!$D$35</f>
        <v>9.6</v>
      </c>
      <c r="AG30" s="81">
        <f t="shared" si="1"/>
        <v>4.0999999999999996</v>
      </c>
      <c r="AH30" s="92">
        <f t="shared" ref="AH30" si="3">AVERAGE(B30:AF30)</f>
        <v>16.43225806451613</v>
      </c>
      <c r="AL30" t="s">
        <v>33</v>
      </c>
    </row>
    <row r="31" spans="1:39" x14ac:dyDescent="0.2">
      <c r="A31" s="50" t="s">
        <v>154</v>
      </c>
      <c r="B31" s="93">
        <f>[25]Maio!$D5</f>
        <v>20.8</v>
      </c>
      <c r="C31" s="93">
        <f>[25]Maio!$D6</f>
        <v>20.7</v>
      </c>
      <c r="D31" s="93">
        <f>[25]Maio!$D7</f>
        <v>21.2</v>
      </c>
      <c r="E31" s="93">
        <f>[25]Maio!$D8</f>
        <v>19.8</v>
      </c>
      <c r="F31" s="93">
        <f>[25]Maio!$D9</f>
        <v>18.899999999999999</v>
      </c>
      <c r="G31" s="93">
        <f>[25]Maio!$D10</f>
        <v>17.2</v>
      </c>
      <c r="H31" s="93">
        <f>[25]Maio!$D11</f>
        <v>16.2</v>
      </c>
      <c r="I31" s="93">
        <f>[25]Maio!$D12</f>
        <v>17.100000000000001</v>
      </c>
      <c r="J31" s="93">
        <f>[25]Maio!$D13</f>
        <v>20.8</v>
      </c>
      <c r="K31" s="93">
        <f>[25]Maio!$D14</f>
        <v>19.8</v>
      </c>
      <c r="L31" s="93">
        <f>[25]Maio!$D15</f>
        <v>16.7</v>
      </c>
      <c r="M31" s="93">
        <f>[25]Maio!$D16</f>
        <v>17.899999999999999</v>
      </c>
      <c r="N31" s="93">
        <f>[25]Maio!$D17</f>
        <v>15.8</v>
      </c>
      <c r="O31" s="93">
        <f>[25]Maio!$D18</f>
        <v>13.8</v>
      </c>
      <c r="P31" s="93">
        <f>[25]Maio!$D19</f>
        <v>13</v>
      </c>
      <c r="Q31" s="93">
        <f>[25]Maio!$D20</f>
        <v>12.8</v>
      </c>
      <c r="R31" s="93">
        <f>[25]Maio!$D21</f>
        <v>17.2</v>
      </c>
      <c r="S31" s="93">
        <f>[25]Maio!$D22</f>
        <v>14.8</v>
      </c>
      <c r="T31" s="93">
        <f>[25]Maio!$D23</f>
        <v>12.3</v>
      </c>
      <c r="U31" s="93">
        <f>[25]Maio!$D24</f>
        <v>9.9</v>
      </c>
      <c r="V31" s="93">
        <f>[25]Maio!$D25</f>
        <v>14.8</v>
      </c>
      <c r="W31" s="93">
        <f>[25]Maio!$D26</f>
        <v>15.1</v>
      </c>
      <c r="X31" s="93">
        <f>[25]Maio!$D27</f>
        <v>18.7</v>
      </c>
      <c r="Y31" s="93">
        <f>[25]Maio!$D28</f>
        <v>13.6</v>
      </c>
      <c r="Z31" s="93">
        <f>[25]Maio!$D29</f>
        <v>9.6999999999999993</v>
      </c>
      <c r="AA31" s="93">
        <f>[25]Maio!$D30</f>
        <v>9</v>
      </c>
      <c r="AB31" s="93">
        <f>[25]Maio!$D31</f>
        <v>10.4</v>
      </c>
      <c r="AC31" s="93">
        <f>[25]Maio!$D32</f>
        <v>6.6</v>
      </c>
      <c r="AD31" s="93">
        <f>[25]Maio!$D33</f>
        <v>3.3</v>
      </c>
      <c r="AE31" s="93">
        <f>[25]Maio!$D34</f>
        <v>7.3</v>
      </c>
      <c r="AF31" s="93">
        <f>[25]Maio!$D35</f>
        <v>10</v>
      </c>
      <c r="AG31" s="81">
        <f t="shared" si="1"/>
        <v>3.3</v>
      </c>
      <c r="AH31" s="92">
        <f t="shared" si="2"/>
        <v>14.683870967741939</v>
      </c>
      <c r="AI31" s="11" t="s">
        <v>33</v>
      </c>
      <c r="AJ31" t="s">
        <v>33</v>
      </c>
      <c r="AL31" t="s">
        <v>33</v>
      </c>
      <c r="AM31" t="s">
        <v>33</v>
      </c>
    </row>
    <row r="32" spans="1:39" x14ac:dyDescent="0.2">
      <c r="A32" s="50" t="s">
        <v>11</v>
      </c>
      <c r="B32" s="93">
        <f>[26]Maio!$D$5</f>
        <v>20.399999999999999</v>
      </c>
      <c r="C32" s="93">
        <f>[26]Maio!$D$6</f>
        <v>20</v>
      </c>
      <c r="D32" s="93">
        <f>[26]Maio!$D$7</f>
        <v>20.7</v>
      </c>
      <c r="E32" s="93">
        <f>[26]Maio!$D$8</f>
        <v>20.399999999999999</v>
      </c>
      <c r="F32" s="93">
        <f>[26]Maio!$D$9</f>
        <v>18.3</v>
      </c>
      <c r="G32" s="93">
        <f>[26]Maio!$D$10</f>
        <v>16.5</v>
      </c>
      <c r="H32" s="93">
        <f>[26]Maio!$D$11</f>
        <v>15.9</v>
      </c>
      <c r="I32" s="93">
        <f>[26]Maio!$D$12</f>
        <v>16.2</v>
      </c>
      <c r="J32" s="93">
        <f>[26]Maio!$D$13</f>
        <v>19.2</v>
      </c>
      <c r="K32" s="93">
        <f>[26]Maio!$D$14</f>
        <v>19.399999999999999</v>
      </c>
      <c r="L32" s="93">
        <f>[26]Maio!$D$15</f>
        <v>16.100000000000001</v>
      </c>
      <c r="M32" s="93">
        <f>[26]Maio!$D$16</f>
        <v>16.600000000000001</v>
      </c>
      <c r="N32" s="93">
        <f>[26]Maio!$D$17</f>
        <v>19</v>
      </c>
      <c r="O32" s="93">
        <f>[26]Maio!$D$18</f>
        <v>15.1</v>
      </c>
      <c r="P32" s="93">
        <f>[26]Maio!$D$19</f>
        <v>14.9</v>
      </c>
      <c r="Q32" s="93">
        <f>[26]Maio!$D$20</f>
        <v>12.5</v>
      </c>
      <c r="R32" s="93">
        <f>[26]Maio!$D$21</f>
        <v>16.3</v>
      </c>
      <c r="S32" s="93">
        <f>[26]Maio!$D$22</f>
        <v>16.3</v>
      </c>
      <c r="T32" s="93">
        <f>[26]Maio!$D$23</f>
        <v>13.4</v>
      </c>
      <c r="U32" s="93">
        <f>[26]Maio!$D$24</f>
        <v>12.7</v>
      </c>
      <c r="V32" s="93">
        <f>[26]Maio!$D$25</f>
        <v>12.9</v>
      </c>
      <c r="W32" s="93">
        <f>[26]Maio!$D$26</f>
        <v>15.3</v>
      </c>
      <c r="X32" s="93">
        <f>[26]Maio!$D$27</f>
        <v>17.899999999999999</v>
      </c>
      <c r="Y32" s="93">
        <f>[26]Maio!$D$28</f>
        <v>15.8</v>
      </c>
      <c r="Z32" s="93">
        <f>[26]Maio!$D$29</f>
        <v>12.3</v>
      </c>
      <c r="AA32" s="93">
        <f>[26]Maio!$D$30</f>
        <v>10.199999999999999</v>
      </c>
      <c r="AB32" s="93">
        <f>[26]Maio!$D$31</f>
        <v>11.7</v>
      </c>
      <c r="AC32" s="93">
        <f>[26]Maio!$D$32</f>
        <v>7.6</v>
      </c>
      <c r="AD32" s="93">
        <f>[26]Maio!$D$33</f>
        <v>4.0999999999999996</v>
      </c>
      <c r="AE32" s="93">
        <f>[26]Maio!$D$34</f>
        <v>6.1</v>
      </c>
      <c r="AF32" s="93">
        <f>[26]Maio!$D$35</f>
        <v>7.7</v>
      </c>
      <c r="AG32" s="81">
        <f t="shared" si="1"/>
        <v>4.0999999999999996</v>
      </c>
      <c r="AH32" s="92">
        <f t="shared" si="2"/>
        <v>14.887096774193546</v>
      </c>
    </row>
    <row r="33" spans="1:39" s="5" customFormat="1" x14ac:dyDescent="0.2">
      <c r="A33" s="50" t="s">
        <v>12</v>
      </c>
      <c r="B33" s="93">
        <f>[27]Maio!$D$5</f>
        <v>23.5</v>
      </c>
      <c r="C33" s="93">
        <f>[27]Maio!$D$6</f>
        <v>22</v>
      </c>
      <c r="D33" s="93">
        <f>[27]Maio!$D$7</f>
        <v>22.3</v>
      </c>
      <c r="E33" s="93">
        <f>[27]Maio!$D$8</f>
        <v>22.1</v>
      </c>
      <c r="F33" s="93">
        <f>[27]Maio!$D$9</f>
        <v>20.399999999999999</v>
      </c>
      <c r="G33" s="93">
        <f>[27]Maio!$D$10</f>
        <v>21.3</v>
      </c>
      <c r="H33" s="93">
        <f>[27]Maio!$D$11</f>
        <v>19.100000000000001</v>
      </c>
      <c r="I33" s="93">
        <f>[27]Maio!$D$12</f>
        <v>18.100000000000001</v>
      </c>
      <c r="J33" s="93">
        <f>[27]Maio!$D$13</f>
        <v>23</v>
      </c>
      <c r="K33" s="93">
        <f>[27]Maio!$D$14</f>
        <v>21.2</v>
      </c>
      <c r="L33" s="93">
        <f>[27]Maio!$D$15</f>
        <v>19.100000000000001</v>
      </c>
      <c r="M33" s="93">
        <f>[27]Maio!$D$16</f>
        <v>19.100000000000001</v>
      </c>
      <c r="N33" s="93">
        <f>[27]Maio!$D$17</f>
        <v>18.399999999999999</v>
      </c>
      <c r="O33" s="93">
        <f>[27]Maio!$D$18</f>
        <v>16.100000000000001</v>
      </c>
      <c r="P33" s="93">
        <f>[27]Maio!$D$19</f>
        <v>15.7</v>
      </c>
      <c r="Q33" s="93">
        <f>[27]Maio!$D$20</f>
        <v>12.9</v>
      </c>
      <c r="R33" s="93">
        <f>[27]Maio!$D$21</f>
        <v>17.2</v>
      </c>
      <c r="S33" s="93">
        <f>[27]Maio!$D$22</f>
        <v>18.600000000000001</v>
      </c>
      <c r="T33" s="93">
        <f>[27]Maio!$D$23</f>
        <v>15.3</v>
      </c>
      <c r="U33" s="93">
        <f>[27]Maio!$D$24</f>
        <v>16.3</v>
      </c>
      <c r="V33" s="93">
        <f>[27]Maio!$D$25</f>
        <v>15.8</v>
      </c>
      <c r="W33" s="93">
        <f>[27]Maio!$D$26</f>
        <v>19.100000000000001</v>
      </c>
      <c r="X33" s="93">
        <f>[27]Maio!$D$27</f>
        <v>20.8</v>
      </c>
      <c r="Y33" s="93">
        <f>[27]Maio!$D$28</f>
        <v>17.600000000000001</v>
      </c>
      <c r="Z33" s="93">
        <f>[27]Maio!$D$29</f>
        <v>14.2</v>
      </c>
      <c r="AA33" s="93">
        <f>[27]Maio!$D$30</f>
        <v>12.2</v>
      </c>
      <c r="AB33" s="93">
        <f>[27]Maio!$D$31</f>
        <v>13.8</v>
      </c>
      <c r="AC33" s="93">
        <f>[27]Maio!$D$32</f>
        <v>11.7</v>
      </c>
      <c r="AD33" s="93">
        <f>[27]Maio!$D$33</f>
        <v>10</v>
      </c>
      <c r="AE33" s="93">
        <f>[27]Maio!$D$34</f>
        <v>10.8</v>
      </c>
      <c r="AF33" s="93">
        <f>[27]Maio!$D$35</f>
        <v>14.6</v>
      </c>
      <c r="AG33" s="81">
        <f t="shared" si="1"/>
        <v>10</v>
      </c>
      <c r="AH33" s="92">
        <f t="shared" si="2"/>
        <v>17.493548387096777</v>
      </c>
      <c r="AL33" s="5" t="s">
        <v>33</v>
      </c>
    </row>
    <row r="34" spans="1:39" x14ac:dyDescent="0.2">
      <c r="A34" s="50" t="s">
        <v>235</v>
      </c>
      <c r="B34" s="93">
        <f>[28]Maio!$D$5</f>
        <v>25.4</v>
      </c>
      <c r="C34" s="93">
        <f>[28]Maio!$D$6</f>
        <v>22.9</v>
      </c>
      <c r="D34" s="93">
        <f>[28]Maio!$D$7</f>
        <v>22</v>
      </c>
      <c r="E34" s="93">
        <f>[28]Maio!$D$8</f>
        <v>21.5</v>
      </c>
      <c r="F34" s="93">
        <f>[28]Maio!$D$9</f>
        <v>21.3</v>
      </c>
      <c r="G34" s="93">
        <f>[28]Maio!$D$10</f>
        <v>21.4</v>
      </c>
      <c r="H34" s="93">
        <f>[28]Maio!$D$11</f>
        <v>19.5</v>
      </c>
      <c r="I34" s="93">
        <f>[28]Maio!$D$12</f>
        <v>21.3</v>
      </c>
      <c r="J34" s="93">
        <f>[28]Maio!$D$13</f>
        <v>23.1</v>
      </c>
      <c r="K34" s="93">
        <f>[28]Maio!$D$14</f>
        <v>20</v>
      </c>
      <c r="L34" s="93">
        <f>[28]Maio!$D$15</f>
        <v>19.8</v>
      </c>
      <c r="M34" s="93">
        <f>[28]Maio!$D$16</f>
        <v>19.600000000000001</v>
      </c>
      <c r="N34" s="93">
        <f>[28]Maio!$D$17</f>
        <v>17.8</v>
      </c>
      <c r="O34" s="93">
        <f>[28]Maio!$D$18</f>
        <v>15.7</v>
      </c>
      <c r="P34" s="93">
        <f>[28]Maio!$D$19</f>
        <v>15</v>
      </c>
      <c r="Q34" s="93">
        <f>[28]Maio!$D$20</f>
        <v>11.5</v>
      </c>
      <c r="R34" s="93">
        <f>[28]Maio!$D$21</f>
        <v>17.7</v>
      </c>
      <c r="S34" s="93">
        <f>[28]Maio!$D$22</f>
        <v>17.5</v>
      </c>
      <c r="T34" s="93">
        <f>[28]Maio!$D$23</f>
        <v>15.2</v>
      </c>
      <c r="U34" s="93">
        <f>[28]Maio!$D$24</f>
        <v>17.100000000000001</v>
      </c>
      <c r="V34" s="93">
        <f>[28]Maio!$D$25</f>
        <v>14.8</v>
      </c>
      <c r="W34" s="93">
        <f>[28]Maio!$D$26</f>
        <v>19.899999999999999</v>
      </c>
      <c r="X34" s="93">
        <f>[28]Maio!$D$27</f>
        <v>23.4</v>
      </c>
      <c r="Y34" s="93">
        <f>[28]Maio!$D$28</f>
        <v>17.5</v>
      </c>
      <c r="Z34" s="93">
        <f>[28]Maio!$D$29</f>
        <v>15.6</v>
      </c>
      <c r="AA34" s="93">
        <f>[28]Maio!$D$30</f>
        <v>13.2</v>
      </c>
      <c r="AB34" s="93">
        <f>[28]Maio!$D$31</f>
        <v>14.1</v>
      </c>
      <c r="AC34" s="93">
        <f>[28]Maio!$D$32</f>
        <v>13.5</v>
      </c>
      <c r="AD34" s="93">
        <f>[28]Maio!$D$33</f>
        <v>9.9</v>
      </c>
      <c r="AE34" s="93">
        <f>[28]Maio!$D$34</f>
        <v>9</v>
      </c>
      <c r="AF34" s="93">
        <f>[28]Maio!$D$35</f>
        <v>11.3</v>
      </c>
      <c r="AG34" s="81">
        <f t="shared" si="1"/>
        <v>9</v>
      </c>
      <c r="AH34" s="92">
        <f t="shared" si="2"/>
        <v>17.661290322580641</v>
      </c>
      <c r="AJ34" t="s">
        <v>33</v>
      </c>
      <c r="AK34" t="s">
        <v>33</v>
      </c>
    </row>
    <row r="35" spans="1:39" x14ac:dyDescent="0.2">
      <c r="A35" s="50" t="s">
        <v>234</v>
      </c>
      <c r="B35" s="93">
        <f>[29]Maio!$D$5</f>
        <v>21.5</v>
      </c>
      <c r="C35" s="93">
        <f>[29]Maio!$D$6</f>
        <v>22.3</v>
      </c>
      <c r="D35" s="93">
        <f>[29]Maio!$D$7</f>
        <v>20.8</v>
      </c>
      <c r="E35" s="93">
        <f>[29]Maio!$D$8</f>
        <v>21.1</v>
      </c>
      <c r="F35" s="93">
        <f>[29]Maio!$D$9</f>
        <v>21.5</v>
      </c>
      <c r="G35" s="93">
        <f>[29]Maio!$D$10</f>
        <v>19.5</v>
      </c>
      <c r="H35" s="93">
        <f>[29]Maio!$D$11</f>
        <v>18.3</v>
      </c>
      <c r="I35" s="93">
        <f>[29]Maio!$D$12</f>
        <v>19.2</v>
      </c>
      <c r="J35" s="93">
        <f>[29]Maio!$D$13</f>
        <v>19.600000000000001</v>
      </c>
      <c r="K35" s="93">
        <f>[29]Maio!$D$14</f>
        <v>20.2</v>
      </c>
      <c r="L35" s="93">
        <f>[29]Maio!$D$15</f>
        <v>19.5</v>
      </c>
      <c r="M35" s="93">
        <f>[29]Maio!$D$16</f>
        <v>19.7</v>
      </c>
      <c r="N35" s="93">
        <f>[29]Maio!$D$17</f>
        <v>20.399999999999999</v>
      </c>
      <c r="O35" s="93">
        <f>[29]Maio!$D$18</f>
        <v>16.2</v>
      </c>
      <c r="P35" s="93">
        <f>[29]Maio!$D$19</f>
        <v>15.3</v>
      </c>
      <c r="Q35" s="93">
        <f>[29]Maio!$D$20</f>
        <v>15.1</v>
      </c>
      <c r="R35" s="93">
        <f>[29]Maio!$D$21</f>
        <v>19.7</v>
      </c>
      <c r="S35" s="93">
        <f>[29]Maio!$D$22</f>
        <v>19.3</v>
      </c>
      <c r="T35" s="93">
        <f>[29]Maio!$D$23</f>
        <v>14.7</v>
      </c>
      <c r="U35" s="93">
        <f>[29]Maio!$D$24</f>
        <v>12.5</v>
      </c>
      <c r="V35" s="93">
        <f>[29]Maio!$D$25</f>
        <v>15.6</v>
      </c>
      <c r="W35" s="93">
        <f>[29]Maio!$D$26</f>
        <v>19.8</v>
      </c>
      <c r="X35" s="93">
        <f>[29]Maio!$D$27</f>
        <v>19.899999999999999</v>
      </c>
      <c r="Y35" s="93">
        <f>[29]Maio!$D$28</f>
        <v>16.8</v>
      </c>
      <c r="Z35" s="93">
        <f>[29]Maio!$D$29</f>
        <v>12.8</v>
      </c>
      <c r="AA35" s="93">
        <f>[29]Maio!$D$30</f>
        <v>10.9</v>
      </c>
      <c r="AB35" s="93">
        <f>[29]Maio!$D$31</f>
        <v>12.2</v>
      </c>
      <c r="AC35" s="93">
        <f>[29]Maio!$D$32</f>
        <v>8.6</v>
      </c>
      <c r="AD35" s="93">
        <f>[29]Maio!$D$33</f>
        <v>4.2</v>
      </c>
      <c r="AE35" s="93">
        <f>[29]Maio!$D$34</f>
        <v>7.6</v>
      </c>
      <c r="AF35" s="93">
        <f>[29]Maio!$D$35</f>
        <v>8.9</v>
      </c>
      <c r="AG35" s="81">
        <f t="shared" si="1"/>
        <v>4.2</v>
      </c>
      <c r="AH35" s="92">
        <f t="shared" si="2"/>
        <v>16.570967741935487</v>
      </c>
      <c r="AK35" t="s">
        <v>33</v>
      </c>
    </row>
    <row r="36" spans="1:39" x14ac:dyDescent="0.2">
      <c r="A36" s="50" t="s">
        <v>126</v>
      </c>
      <c r="B36" s="93">
        <f>[30]Maio!$D$5</f>
        <v>22.3</v>
      </c>
      <c r="C36" s="93">
        <f>[30]Maio!$D$6</f>
        <v>22.7</v>
      </c>
      <c r="D36" s="93">
        <f>[30]Maio!$D$7</f>
        <v>20.7</v>
      </c>
      <c r="E36" s="93">
        <f>[30]Maio!$D$8</f>
        <v>21.9</v>
      </c>
      <c r="F36" s="93">
        <f>[30]Maio!$D$9</f>
        <v>20.3</v>
      </c>
      <c r="G36" s="93">
        <f>[30]Maio!$D$10</f>
        <v>22.1</v>
      </c>
      <c r="H36" s="93">
        <f>[30]Maio!$D$11</f>
        <v>22.5</v>
      </c>
      <c r="I36" s="93">
        <f>[30]Maio!$D$12</f>
        <v>22.5</v>
      </c>
      <c r="J36" s="93">
        <f>[30]Maio!$D$13</f>
        <v>20.399999999999999</v>
      </c>
      <c r="K36" s="93">
        <f>[30]Maio!$D$14</f>
        <v>21.4</v>
      </c>
      <c r="L36" s="93">
        <f>[30]Maio!$D$15</f>
        <v>18.8</v>
      </c>
      <c r="M36" s="93">
        <f>[30]Maio!$D$16</f>
        <v>19</v>
      </c>
      <c r="N36" s="93">
        <f>[30]Maio!$D$17</f>
        <v>18.899999999999999</v>
      </c>
      <c r="O36" s="93">
        <f>[30]Maio!$D$18</f>
        <v>16.5</v>
      </c>
      <c r="P36" s="93">
        <f>[30]Maio!$D$19</f>
        <v>15.5</v>
      </c>
      <c r="Q36" s="93">
        <f>[30]Maio!$D$20</f>
        <v>14.9</v>
      </c>
      <c r="R36" s="93">
        <f>[30]Maio!$D$21</f>
        <v>21.2</v>
      </c>
      <c r="S36" s="93">
        <f>[30]Maio!$D$22</f>
        <v>20.6</v>
      </c>
      <c r="T36" s="93">
        <f>[30]Maio!$D$23</f>
        <v>14.8</v>
      </c>
      <c r="U36" s="93">
        <f>[30]Maio!$D$24</f>
        <v>12.3</v>
      </c>
      <c r="V36" s="93">
        <f>[30]Maio!$D$25</f>
        <v>16.600000000000001</v>
      </c>
      <c r="W36" s="93">
        <f>[30]Maio!$D$26</f>
        <v>17.5</v>
      </c>
      <c r="X36" s="93">
        <f>[30]Maio!$D$27</f>
        <v>22.6</v>
      </c>
      <c r="Y36" s="93">
        <f>[30]Maio!$D$28</f>
        <v>17.2</v>
      </c>
      <c r="Z36" s="93">
        <f>[30]Maio!$D$29</f>
        <v>12.6</v>
      </c>
      <c r="AA36" s="93">
        <f>[30]Maio!$D$30</f>
        <v>11.2</v>
      </c>
      <c r="AB36" s="93">
        <f>[30]Maio!$D$31</f>
        <v>11.9</v>
      </c>
      <c r="AC36" s="93">
        <f>[30]Maio!$D$32</f>
        <v>8.6999999999999993</v>
      </c>
      <c r="AD36" s="93">
        <f>[30]Maio!$D$33</f>
        <v>4.0999999999999996</v>
      </c>
      <c r="AE36" s="93">
        <f>[30]Maio!$D$34</f>
        <v>9.1999999999999993</v>
      </c>
      <c r="AF36" s="93">
        <f>[30]Maio!$D$35</f>
        <v>13.1</v>
      </c>
      <c r="AG36" s="81">
        <f t="shared" si="1"/>
        <v>4.0999999999999996</v>
      </c>
      <c r="AH36" s="92">
        <f t="shared" si="2"/>
        <v>17.225806451612907</v>
      </c>
      <c r="AJ36" t="s">
        <v>33</v>
      </c>
    </row>
    <row r="37" spans="1:39" x14ac:dyDescent="0.2">
      <c r="A37" s="50" t="s">
        <v>13</v>
      </c>
      <c r="B37" s="93">
        <f>[31]Maio!$D$5</f>
        <v>20</v>
      </c>
      <c r="C37" s="93">
        <f>[31]Maio!$D$6</f>
        <v>19.2</v>
      </c>
      <c r="D37" s="93">
        <f>[31]Maio!$D$7</f>
        <v>21.8</v>
      </c>
      <c r="E37" s="93">
        <f>[31]Maio!$D$8</f>
        <v>18.7</v>
      </c>
      <c r="F37" s="93">
        <f>[31]Maio!$D$9</f>
        <v>18.100000000000001</v>
      </c>
      <c r="G37" s="93">
        <f>[31]Maio!$D$10</f>
        <v>17.399999999999999</v>
      </c>
      <c r="H37" s="93">
        <f>[31]Maio!$D$11</f>
        <v>19.399999999999999</v>
      </c>
      <c r="I37" s="93">
        <f>[31]Maio!$D$12</f>
        <v>20.2</v>
      </c>
      <c r="J37" s="93">
        <f>[31]Maio!$D$13</f>
        <v>19.2</v>
      </c>
      <c r="K37" s="93">
        <f>[31]Maio!$D$14</f>
        <v>18</v>
      </c>
      <c r="L37" s="93">
        <f>[31]Maio!$D$15</f>
        <v>17</v>
      </c>
      <c r="M37" s="93">
        <f>[31]Maio!$D$16</f>
        <v>16.5</v>
      </c>
      <c r="N37" s="93">
        <f>[31]Maio!$D$17</f>
        <v>15.5</v>
      </c>
      <c r="O37" s="93">
        <f>[31]Maio!$D$18</f>
        <v>18.399999999999999</v>
      </c>
      <c r="P37" s="93">
        <f>[31]Maio!$D$19</f>
        <v>16</v>
      </c>
      <c r="Q37" s="93">
        <f>[31]Maio!$D$20</f>
        <v>16.2</v>
      </c>
      <c r="R37" s="93">
        <f>[31]Maio!$D$21</f>
        <v>20</v>
      </c>
      <c r="S37" s="93">
        <f>[31]Maio!$D$22</f>
        <v>16.8</v>
      </c>
      <c r="T37" s="93">
        <f>[31]Maio!$D$23</f>
        <v>17.7</v>
      </c>
      <c r="U37" s="93">
        <f>[31]Maio!$D$24</f>
        <v>17.899999999999999</v>
      </c>
      <c r="V37" s="93">
        <f>[31]Maio!$D$25</f>
        <v>16.100000000000001</v>
      </c>
      <c r="W37" s="93">
        <f>[31]Maio!$D$26</f>
        <v>17.8</v>
      </c>
      <c r="X37" s="93">
        <f>[31]Maio!$D$27</f>
        <v>18.899999999999999</v>
      </c>
      <c r="Y37" s="93">
        <f>[31]Maio!$D$28</f>
        <v>18.899999999999999</v>
      </c>
      <c r="Z37" s="93">
        <f>[31]Maio!$D$29</f>
        <v>17.399999999999999</v>
      </c>
      <c r="AA37" s="93">
        <f>[31]Maio!$D$30</f>
        <v>16.5</v>
      </c>
      <c r="AB37" s="93">
        <f>[31]Maio!$D$31</f>
        <v>18</v>
      </c>
      <c r="AC37" s="93">
        <f>[31]Maio!$D$32</f>
        <v>14.4</v>
      </c>
      <c r="AD37" s="93">
        <f>[31]Maio!$D$33</f>
        <v>11.5</v>
      </c>
      <c r="AE37" s="93">
        <f>[31]Maio!$D$34</f>
        <v>9.4</v>
      </c>
      <c r="AF37" s="93">
        <f>[31]Maio!$D$35</f>
        <v>9.1999999999999993</v>
      </c>
      <c r="AG37" s="81">
        <f t="shared" si="1"/>
        <v>9.1999999999999993</v>
      </c>
      <c r="AH37" s="92">
        <f t="shared" si="2"/>
        <v>17.164516129032254</v>
      </c>
    </row>
    <row r="38" spans="1:39" x14ac:dyDescent="0.2">
      <c r="A38" s="50" t="s">
        <v>155</v>
      </c>
      <c r="B38" s="93">
        <f>[32]Maio!$D5</f>
        <v>21.5</v>
      </c>
      <c r="C38" s="93">
        <f>[32]Maio!$D6</f>
        <v>20.2</v>
      </c>
      <c r="D38" s="93">
        <f>[32]Maio!$D7</f>
        <v>20.9</v>
      </c>
      <c r="E38" s="93">
        <f>[32]Maio!$D8</f>
        <v>19.600000000000001</v>
      </c>
      <c r="F38" s="93">
        <f>[32]Maio!$D9</f>
        <v>20.8</v>
      </c>
      <c r="G38" s="93">
        <f>[32]Maio!$D10</f>
        <v>18</v>
      </c>
      <c r="H38" s="93">
        <f>[32]Maio!$D11</f>
        <v>17.899999999999999</v>
      </c>
      <c r="I38" s="93">
        <f>[32]Maio!$D12</f>
        <v>19.3</v>
      </c>
      <c r="J38" s="93">
        <f>[32]Maio!$D13</f>
        <v>19.399999999999999</v>
      </c>
      <c r="K38" s="93">
        <f>[32]Maio!$D14</f>
        <v>18.2</v>
      </c>
      <c r="L38" s="93">
        <f>[32]Maio!$D15</f>
        <v>18.399999999999999</v>
      </c>
      <c r="M38" s="93">
        <f>[32]Maio!$D16</f>
        <v>16.3</v>
      </c>
      <c r="N38" s="93">
        <f>[32]Maio!$D17</f>
        <v>17.100000000000001</v>
      </c>
      <c r="O38" s="93">
        <f>[32]Maio!$D18</f>
        <v>18.399999999999999</v>
      </c>
      <c r="P38" s="93">
        <f>[32]Maio!$D19</f>
        <v>15.4</v>
      </c>
      <c r="Q38" s="93">
        <f>[32]Maio!$D20</f>
        <v>15</v>
      </c>
      <c r="R38" s="93">
        <f>[32]Maio!$D21</f>
        <v>19.600000000000001</v>
      </c>
      <c r="S38" s="93">
        <f>[32]Maio!$D22</f>
        <v>21.1</v>
      </c>
      <c r="T38" s="93">
        <f>[32]Maio!$D23</f>
        <v>18.8</v>
      </c>
      <c r="U38" s="93">
        <f>[32]Maio!$D24</f>
        <v>18.2</v>
      </c>
      <c r="V38" s="93">
        <f>[32]Maio!$D25</f>
        <v>15.5</v>
      </c>
      <c r="W38" s="93">
        <f>[32]Maio!$D26</f>
        <v>18.399999999999999</v>
      </c>
      <c r="X38" s="93">
        <f>[32]Maio!$D27</f>
        <v>18</v>
      </c>
      <c r="Y38" s="93">
        <f>[32]Maio!$D28</f>
        <v>17.899999999999999</v>
      </c>
      <c r="Z38" s="93">
        <f>[32]Maio!$D29</f>
        <v>17.399999999999999</v>
      </c>
      <c r="AA38" s="93">
        <f>[32]Maio!$D30</f>
        <v>15.9</v>
      </c>
      <c r="AB38" s="93">
        <f>[32]Maio!$D31</f>
        <v>15.6</v>
      </c>
      <c r="AC38" s="93">
        <f>[32]Maio!$D32</f>
        <v>15.1</v>
      </c>
      <c r="AD38" s="93">
        <f>[32]Maio!$D33</f>
        <v>12.1</v>
      </c>
      <c r="AE38" s="93">
        <f>[32]Maio!$D34</f>
        <v>11.7</v>
      </c>
      <c r="AF38" s="93">
        <f>[32]Maio!$D35</f>
        <v>11.5</v>
      </c>
      <c r="AG38" s="81">
        <f t="shared" si="1"/>
        <v>11.5</v>
      </c>
      <c r="AH38" s="92">
        <f t="shared" si="2"/>
        <v>17.522580645161291</v>
      </c>
      <c r="AJ38" t="s">
        <v>33</v>
      </c>
      <c r="AL38" t="s">
        <v>33</v>
      </c>
    </row>
    <row r="39" spans="1:39" x14ac:dyDescent="0.2">
      <c r="A39" s="50" t="s">
        <v>14</v>
      </c>
      <c r="B39" s="93">
        <f>[33]Maio!$D$5</f>
        <v>22.5</v>
      </c>
      <c r="C39" s="93">
        <f>[33]Maio!$D$6</f>
        <v>22.5</v>
      </c>
      <c r="D39" s="93">
        <f>[33]Maio!$D$7</f>
        <v>22.9</v>
      </c>
      <c r="E39" s="93">
        <f>[33]Maio!$D$8</f>
        <v>20.9</v>
      </c>
      <c r="F39" s="93">
        <f>[33]Maio!$D$9</f>
        <v>20.100000000000001</v>
      </c>
      <c r="G39" s="93">
        <f>[33]Maio!$D$10</f>
        <v>17.5</v>
      </c>
      <c r="H39" s="93">
        <f>[33]Maio!$D$11</f>
        <v>20.100000000000001</v>
      </c>
      <c r="I39" s="93">
        <f>[33]Maio!$D$12</f>
        <v>21.5</v>
      </c>
      <c r="J39" s="93">
        <f>[33]Maio!$D$13</f>
        <v>21.8</v>
      </c>
      <c r="K39" s="93">
        <f>[33]Maio!$D$14</f>
        <v>20.399999999999999</v>
      </c>
      <c r="L39" s="93">
        <f>[33]Maio!$D$15</f>
        <v>21</v>
      </c>
      <c r="M39" s="93">
        <f>[33]Maio!$D$16</f>
        <v>21.5</v>
      </c>
      <c r="N39" s="93">
        <f>[33]Maio!$D$17</f>
        <v>13.1</v>
      </c>
      <c r="O39" s="93">
        <f>[33]Maio!$D$18</f>
        <v>11.8</v>
      </c>
      <c r="P39" s="93">
        <f>[33]Maio!$D$19</f>
        <v>11.5</v>
      </c>
      <c r="Q39" s="93">
        <f>[33]Maio!$D$20</f>
        <v>13.8</v>
      </c>
      <c r="R39" s="93">
        <f>[33]Maio!$D$21</f>
        <v>19.5</v>
      </c>
      <c r="S39" s="93">
        <f>[33]Maio!$D$22</f>
        <v>12.6</v>
      </c>
      <c r="T39" s="93">
        <f>[33]Maio!$D$23</f>
        <v>10.5</v>
      </c>
      <c r="U39" s="93">
        <f>[33]Maio!$D$24</f>
        <v>9.4</v>
      </c>
      <c r="V39" s="93">
        <f>[33]Maio!$D$25</f>
        <v>14.5</v>
      </c>
      <c r="W39" s="93">
        <f>[33]Maio!$D$26</f>
        <v>16.899999999999999</v>
      </c>
      <c r="X39" s="93">
        <f>[33]Maio!$D$27</f>
        <v>20.3</v>
      </c>
      <c r="Y39" s="93">
        <f>[33]Maio!$D$28</f>
        <v>11.7</v>
      </c>
      <c r="Z39" s="93">
        <f>[33]Maio!$D$29</f>
        <v>7.9</v>
      </c>
      <c r="AA39" s="93">
        <f>[33]Maio!$D$30</f>
        <v>6.6</v>
      </c>
      <c r="AB39" s="93">
        <f>[33]Maio!$D$31</f>
        <v>7.7</v>
      </c>
      <c r="AC39" s="93">
        <f>[33]Maio!$D$32</f>
        <v>5.9</v>
      </c>
      <c r="AD39" s="93">
        <f>[33]Maio!$D$33</f>
        <v>5.9</v>
      </c>
      <c r="AE39" s="93">
        <f>[33]Maio!$D$34</f>
        <v>8.6</v>
      </c>
      <c r="AF39" s="93">
        <f>[33]Maio!$D$35</f>
        <v>10.9</v>
      </c>
      <c r="AG39" s="81">
        <f t="shared" si="1"/>
        <v>5.9</v>
      </c>
      <c r="AH39" s="92">
        <f t="shared" si="2"/>
        <v>15.219354838709675</v>
      </c>
      <c r="AI39" s="11" t="s">
        <v>33</v>
      </c>
      <c r="AJ39" t="s">
        <v>33</v>
      </c>
      <c r="AL39" t="s">
        <v>33</v>
      </c>
    </row>
    <row r="40" spans="1:39" x14ac:dyDescent="0.2">
      <c r="A40" s="50" t="s">
        <v>15</v>
      </c>
      <c r="B40" s="93">
        <f>[34]Maio!$D$5</f>
        <v>27.2</v>
      </c>
      <c r="C40" s="93">
        <f>[34]Maio!$D$6</f>
        <v>25.6</v>
      </c>
      <c r="D40" s="93">
        <f>[34]Maio!$D$7</f>
        <v>19.8</v>
      </c>
      <c r="E40" s="93">
        <f>[34]Maio!$D$8</f>
        <v>18.399999999999999</v>
      </c>
      <c r="F40" s="93">
        <f>[34]Maio!$D$9</f>
        <v>22</v>
      </c>
      <c r="G40" s="93">
        <f>[34]Maio!$D$10</f>
        <v>24.4</v>
      </c>
      <c r="H40" s="93">
        <f>[34]Maio!$D$11</f>
        <v>24.5</v>
      </c>
      <c r="I40" s="93">
        <f>[34]Maio!$D$12</f>
        <v>25</v>
      </c>
      <c r="J40" s="93">
        <f>[34]Maio!$D$13</f>
        <v>20.8</v>
      </c>
      <c r="K40" s="93">
        <f>[34]Maio!$D$14</f>
        <v>19.399999999999999</v>
      </c>
      <c r="L40" s="93">
        <f>[34]Maio!$D$15</f>
        <v>23.4</v>
      </c>
      <c r="M40" s="93">
        <f>[34]Maio!$D$16</f>
        <v>19.3</v>
      </c>
      <c r="N40" s="93">
        <f>[34]Maio!$D$17</f>
        <v>15.1</v>
      </c>
      <c r="O40" s="93">
        <f>[34]Maio!$D$18</f>
        <v>13</v>
      </c>
      <c r="P40" s="93">
        <f>[34]Maio!$D$19</f>
        <v>13.1</v>
      </c>
      <c r="Q40" s="93">
        <f>[34]Maio!$D$20</f>
        <v>14.2</v>
      </c>
      <c r="R40" s="93">
        <f>[34]Maio!$D$21</f>
        <v>18.399999999999999</v>
      </c>
      <c r="S40" s="93">
        <f>[34]Maio!$D$22</f>
        <v>14.9</v>
      </c>
      <c r="T40" s="93">
        <f>[34]Maio!$D$23</f>
        <v>14.8</v>
      </c>
      <c r="U40" s="93">
        <f>[34]Maio!$D$24</f>
        <v>11.4</v>
      </c>
      <c r="V40" s="93">
        <f>[34]Maio!$D$25</f>
        <v>17.2</v>
      </c>
      <c r="W40" s="93">
        <f>[34]Maio!$D$26</f>
        <v>20.100000000000001</v>
      </c>
      <c r="X40" s="93">
        <f>[34]Maio!$D$27</f>
        <v>20.100000000000001</v>
      </c>
      <c r="Y40" s="93">
        <f>[34]Maio!$D$28</f>
        <v>24.8</v>
      </c>
      <c r="Z40" s="93">
        <f>[34]Maio!$D$29</f>
        <v>14.6</v>
      </c>
      <c r="AA40" s="93">
        <f>[34]Maio!$D$30</f>
        <v>12</v>
      </c>
      <c r="AB40" s="93">
        <f>[34]Maio!$D$31</f>
        <v>11.5</v>
      </c>
      <c r="AC40" s="93">
        <f>[34]Maio!$D$32</f>
        <v>4.5</v>
      </c>
      <c r="AD40" s="93">
        <f>[34]Maio!$D$33</f>
        <v>5.6</v>
      </c>
      <c r="AE40" s="93">
        <f>[34]Maio!$D$34</f>
        <v>8.4</v>
      </c>
      <c r="AF40" s="93">
        <f>[34]Maio!$D$35</f>
        <v>11.4</v>
      </c>
      <c r="AG40" s="81">
        <f t="shared" si="1"/>
        <v>4.5</v>
      </c>
      <c r="AH40" s="92">
        <f t="shared" si="2"/>
        <v>17.254838709677419</v>
      </c>
      <c r="AJ40" t="s">
        <v>33</v>
      </c>
      <c r="AK40" t="s">
        <v>33</v>
      </c>
    </row>
    <row r="41" spans="1:39" x14ac:dyDescent="0.2">
      <c r="A41" s="50" t="s">
        <v>156</v>
      </c>
      <c r="B41" s="93">
        <f>[35]Maio!$D$5</f>
        <v>21.3</v>
      </c>
      <c r="C41" s="93">
        <f>[35]Maio!$D$6</f>
        <v>22</v>
      </c>
      <c r="D41" s="93">
        <f>[35]Maio!$D$7</f>
        <v>19.600000000000001</v>
      </c>
      <c r="E41" s="93">
        <f>[35]Maio!$D$8</f>
        <v>19.100000000000001</v>
      </c>
      <c r="F41" s="93">
        <f>[35]Maio!$D$9</f>
        <v>19.5</v>
      </c>
      <c r="G41" s="93">
        <f>[35]Maio!$D$10</f>
        <v>17.5</v>
      </c>
      <c r="H41" s="93">
        <f>[35]Maio!$D$11</f>
        <v>18.100000000000001</v>
      </c>
      <c r="I41" s="93">
        <f>[35]Maio!$D$12</f>
        <v>19.7</v>
      </c>
      <c r="J41" s="93">
        <f>[35]Maio!$D$13</f>
        <v>19.7</v>
      </c>
      <c r="K41" s="93">
        <f>[35]Maio!$D$14</f>
        <v>18.600000000000001</v>
      </c>
      <c r="L41" s="93">
        <f>[35]Maio!$D$15</f>
        <v>18.100000000000001</v>
      </c>
      <c r="M41" s="93">
        <f>[35]Maio!$D$16</f>
        <v>19</v>
      </c>
      <c r="N41" s="93">
        <f>[35]Maio!$D$17</f>
        <v>18.899999999999999</v>
      </c>
      <c r="O41" s="93">
        <f>[35]Maio!$D$18</f>
        <v>17.3</v>
      </c>
      <c r="P41" s="93">
        <f>[35]Maio!$D$19</f>
        <v>15.4</v>
      </c>
      <c r="Q41" s="93">
        <f>[35]Maio!$D$20</f>
        <v>15.2</v>
      </c>
      <c r="R41" s="93">
        <f>[35]Maio!$D$21</f>
        <v>19.8</v>
      </c>
      <c r="S41" s="93">
        <f>[35]Maio!$D$22</f>
        <v>21.8</v>
      </c>
      <c r="T41" s="93">
        <f>[35]Maio!$D$23</f>
        <v>17.3</v>
      </c>
      <c r="U41" s="93">
        <f>[35]Maio!$D$24</f>
        <v>15</v>
      </c>
      <c r="V41" s="93">
        <f>[35]Maio!$D$25</f>
        <v>16.2</v>
      </c>
      <c r="W41" s="93">
        <f>[35]Maio!$D$26</f>
        <v>18.100000000000001</v>
      </c>
      <c r="X41" s="93">
        <f>[35]Maio!$D$27</f>
        <v>18.7</v>
      </c>
      <c r="Y41" s="93">
        <f>[35]Maio!$D$28</f>
        <v>18.3</v>
      </c>
      <c r="Z41" s="93">
        <f>[35]Maio!$D$29</f>
        <v>14</v>
      </c>
      <c r="AA41" s="93">
        <f>[35]Maio!$D$30</f>
        <v>12.6</v>
      </c>
      <c r="AB41" s="93">
        <f>[35]Maio!$D$31</f>
        <v>13.9</v>
      </c>
      <c r="AC41" s="93">
        <f>[35]Maio!$D$32</f>
        <v>10.4</v>
      </c>
      <c r="AD41" s="93">
        <f>[35]Maio!$D$33</f>
        <v>8.5</v>
      </c>
      <c r="AE41" s="93">
        <f>[35]Maio!$D$34</f>
        <v>8.3000000000000007</v>
      </c>
      <c r="AF41" s="93">
        <f>[35]Maio!$D$35</f>
        <v>9.8000000000000007</v>
      </c>
      <c r="AG41" s="81">
        <f t="shared" si="1"/>
        <v>8.3000000000000007</v>
      </c>
      <c r="AH41" s="92">
        <f t="shared" si="2"/>
        <v>16.829032258064515</v>
      </c>
      <c r="AL41" t="s">
        <v>33</v>
      </c>
    </row>
    <row r="42" spans="1:39" x14ac:dyDescent="0.2">
      <c r="A42" s="50" t="s">
        <v>16</v>
      </c>
      <c r="B42" s="93">
        <f>[36]Maio!$D$5</f>
        <v>20.9</v>
      </c>
      <c r="C42" s="93">
        <f>[36]Maio!$D$6</f>
        <v>20.8</v>
      </c>
      <c r="D42" s="93">
        <f>[36]Maio!$D$7</f>
        <v>19.600000000000001</v>
      </c>
      <c r="E42" s="93">
        <f>[36]Maio!$D$8</f>
        <v>19.8</v>
      </c>
      <c r="F42" s="93">
        <f>[36]Maio!$D$9</f>
        <v>19.100000000000001</v>
      </c>
      <c r="G42" s="93">
        <f>[36]Maio!$D$10</f>
        <v>18.5</v>
      </c>
      <c r="H42" s="93">
        <f>[36]Maio!$D$11</f>
        <v>17.5</v>
      </c>
      <c r="I42" s="93">
        <f>[36]Maio!$D$12</f>
        <v>17.100000000000001</v>
      </c>
      <c r="J42" s="93">
        <f>[36]Maio!$D$13</f>
        <v>19.399999999999999</v>
      </c>
      <c r="K42" s="93">
        <f>[36]Maio!$D$14</f>
        <v>19.3</v>
      </c>
      <c r="L42" s="93">
        <f>[36]Maio!$D$15</f>
        <v>17</v>
      </c>
      <c r="M42" s="93">
        <f>[36]Maio!$D$16</f>
        <v>17.600000000000001</v>
      </c>
      <c r="N42" s="93">
        <f>[36]Maio!$D$17</f>
        <v>18.8</v>
      </c>
      <c r="O42" s="93">
        <f>[36]Maio!$D$18</f>
        <v>16.5</v>
      </c>
      <c r="P42" s="93">
        <f>[36]Maio!$D$19</f>
        <v>15.5</v>
      </c>
      <c r="Q42" s="93">
        <f>[36]Maio!$D$20</f>
        <v>13.1</v>
      </c>
      <c r="R42" s="93">
        <f>[36]Maio!$D$21</f>
        <v>17.8</v>
      </c>
      <c r="S42" s="93">
        <f>[36]Maio!$D$22</f>
        <v>18.8</v>
      </c>
      <c r="T42" s="93">
        <f>[36]Maio!$D$23</f>
        <v>13.9</v>
      </c>
      <c r="U42" s="93">
        <f>[36]Maio!$D$24</f>
        <v>12.9</v>
      </c>
      <c r="V42" s="93">
        <f>[36]Maio!$D$25</f>
        <v>14.6</v>
      </c>
      <c r="W42" s="93">
        <f>[36]Maio!$D$26</f>
        <v>16.100000000000001</v>
      </c>
      <c r="X42" s="93">
        <f>[36]Maio!$D$27</f>
        <v>19.100000000000001</v>
      </c>
      <c r="Y42" s="93">
        <f>[36]Maio!$D$28</f>
        <v>13.9</v>
      </c>
      <c r="Z42" s="93">
        <f>[36]Maio!$D$29</f>
        <v>10.4</v>
      </c>
      <c r="AA42" s="93">
        <f>[36]Maio!$D$30</f>
        <v>9.1999999999999993</v>
      </c>
      <c r="AB42" s="93">
        <f>[36]Maio!$D$31</f>
        <v>11.8</v>
      </c>
      <c r="AC42" s="93">
        <f>[36]Maio!$D$32</f>
        <v>6.1</v>
      </c>
      <c r="AD42" s="93">
        <f>[36]Maio!$D$33</f>
        <v>2.2999999999999998</v>
      </c>
      <c r="AE42" s="93">
        <f>[36]Maio!$D$34</f>
        <v>5.3</v>
      </c>
      <c r="AF42" s="93">
        <f>[36]Maio!$D$35</f>
        <v>7</v>
      </c>
      <c r="AG42" s="81">
        <f t="shared" si="1"/>
        <v>2.2999999999999998</v>
      </c>
      <c r="AH42" s="92">
        <f t="shared" si="2"/>
        <v>15.151612903225809</v>
      </c>
      <c r="AJ42" t="s">
        <v>33</v>
      </c>
      <c r="AK42" t="s">
        <v>33</v>
      </c>
      <c r="AL42" t="s">
        <v>33</v>
      </c>
    </row>
    <row r="43" spans="1:39" x14ac:dyDescent="0.2">
      <c r="A43" s="50" t="s">
        <v>139</v>
      </c>
      <c r="B43" s="93">
        <f>[37]Maio!$D$5</f>
        <v>20.399999999999999</v>
      </c>
      <c r="C43" s="93">
        <f>[37]Maio!$D$6</f>
        <v>19.600000000000001</v>
      </c>
      <c r="D43" s="93">
        <f>[37]Maio!$D$7</f>
        <v>19.600000000000001</v>
      </c>
      <c r="E43" s="93">
        <f>[37]Maio!$D$8</f>
        <v>18.399999999999999</v>
      </c>
      <c r="F43" s="93">
        <f>[37]Maio!$D$9</f>
        <v>19.8</v>
      </c>
      <c r="G43" s="93">
        <f>[37]Maio!$D$10</f>
        <v>16.600000000000001</v>
      </c>
      <c r="H43" s="93">
        <f>[37]Maio!$D$11</f>
        <v>18.8</v>
      </c>
      <c r="I43" s="93">
        <f>[37]Maio!$D$12</f>
        <v>22.8</v>
      </c>
      <c r="J43" s="93">
        <f>[37]Maio!$D$13</f>
        <v>19.8</v>
      </c>
      <c r="K43" s="93">
        <f>[37]Maio!$D$14</f>
        <v>19.5</v>
      </c>
      <c r="L43" s="93">
        <f>[37]Maio!$D$15</f>
        <v>16.2</v>
      </c>
      <c r="M43" s="93">
        <f>[37]Maio!$D$16</f>
        <v>17.399999999999999</v>
      </c>
      <c r="N43" s="93">
        <f>[37]Maio!$D$17</f>
        <v>16</v>
      </c>
      <c r="O43" s="93">
        <f>[37]Maio!$D$18</f>
        <v>17.399999999999999</v>
      </c>
      <c r="P43" s="93">
        <f>[37]Maio!$D$19</f>
        <v>15.8</v>
      </c>
      <c r="Q43" s="93">
        <f>[37]Maio!$D$20</f>
        <v>15.4</v>
      </c>
      <c r="R43" s="93">
        <f>[37]Maio!$D$21</f>
        <v>17.7</v>
      </c>
      <c r="S43" s="93">
        <f>[37]Maio!$D$22</f>
        <v>19.899999999999999</v>
      </c>
      <c r="T43" s="93">
        <f>[37]Maio!$D$23</f>
        <v>17</v>
      </c>
      <c r="U43" s="93">
        <f>[37]Maio!$D$24</f>
        <v>13.1</v>
      </c>
      <c r="V43" s="93">
        <f>[37]Maio!$D$25</f>
        <v>16.2</v>
      </c>
      <c r="W43" s="93">
        <f>[37]Maio!$D$26</f>
        <v>20</v>
      </c>
      <c r="X43" s="93">
        <f>[37]Maio!$D$27</f>
        <v>20.399999999999999</v>
      </c>
      <c r="Y43" s="93">
        <f>[37]Maio!$D$28</f>
        <v>18.8</v>
      </c>
      <c r="Z43" s="93">
        <f>[37]Maio!$D$29</f>
        <v>14.7</v>
      </c>
      <c r="AA43" s="93">
        <f>[37]Maio!$D$30</f>
        <v>12.6</v>
      </c>
      <c r="AB43" s="93">
        <f>[37]Maio!$D$31</f>
        <v>13.4</v>
      </c>
      <c r="AC43" s="93">
        <f>[37]Maio!$D$32</f>
        <v>9.9</v>
      </c>
      <c r="AD43" s="93">
        <f>[37]Maio!$D$33</f>
        <v>4.0999999999999996</v>
      </c>
      <c r="AE43" s="93">
        <f>[37]Maio!$D$34</f>
        <v>6.7</v>
      </c>
      <c r="AF43" s="93">
        <f>[37]Maio!$D$35</f>
        <v>10.7</v>
      </c>
      <c r="AG43" s="81">
        <f t="shared" si="1"/>
        <v>4.0999999999999996</v>
      </c>
      <c r="AH43" s="92">
        <f t="shared" si="2"/>
        <v>16.409677419354836</v>
      </c>
      <c r="AJ43" t="s">
        <v>33</v>
      </c>
    </row>
    <row r="44" spans="1:39" x14ac:dyDescent="0.2">
      <c r="A44" s="50" t="s">
        <v>17</v>
      </c>
      <c r="B44" s="93">
        <f>[38]Maio!$D$5</f>
        <v>20.5</v>
      </c>
      <c r="C44" s="93">
        <f>[38]Maio!$D$6</f>
        <v>20.7</v>
      </c>
      <c r="D44" s="93">
        <f>[38]Maio!$D$7</f>
        <v>19.100000000000001</v>
      </c>
      <c r="E44" s="93">
        <f>[38]Maio!$D$8</f>
        <v>19.399999999999999</v>
      </c>
      <c r="F44" s="93">
        <f>[38]Maio!$D$9</f>
        <v>20.100000000000001</v>
      </c>
      <c r="G44" s="93">
        <f>[38]Maio!$D$10</f>
        <v>17.600000000000001</v>
      </c>
      <c r="H44" s="93">
        <f>[38]Maio!$D$11</f>
        <v>18.5</v>
      </c>
      <c r="I44" s="93">
        <f>[38]Maio!$D$12</f>
        <v>18.8</v>
      </c>
      <c r="J44" s="93">
        <f>[38]Maio!$D$13</f>
        <v>19.2</v>
      </c>
      <c r="K44" s="93">
        <f>[38]Maio!$D$14</f>
        <v>18.8</v>
      </c>
      <c r="L44" s="93">
        <f>[38]Maio!$D$15</f>
        <v>15.8</v>
      </c>
      <c r="M44" s="93">
        <f>[38]Maio!$D$16</f>
        <v>16.8</v>
      </c>
      <c r="N44" s="93">
        <f>[38]Maio!$D$17</f>
        <v>17.8</v>
      </c>
      <c r="O44" s="93">
        <f>[38]Maio!$D$18</f>
        <v>16.2</v>
      </c>
      <c r="P44" s="93">
        <f>[38]Maio!$D$19</f>
        <v>14.8</v>
      </c>
      <c r="Q44" s="93">
        <f>[38]Maio!$D$20</f>
        <v>15.5</v>
      </c>
      <c r="R44" s="93">
        <f>[38]Maio!$D$21</f>
        <v>18.8</v>
      </c>
      <c r="S44" s="93">
        <f>[38]Maio!$D$22</f>
        <v>20.5</v>
      </c>
      <c r="T44" s="93">
        <f>[38]Maio!$D$23</f>
        <v>16.100000000000001</v>
      </c>
      <c r="U44" s="93">
        <f>[38]Maio!$D$24</f>
        <v>14.9</v>
      </c>
      <c r="V44" s="93">
        <f>[38]Maio!$D$25</f>
        <v>17.3</v>
      </c>
      <c r="W44" s="93">
        <f>[38]Maio!$D$26</f>
        <v>18.2</v>
      </c>
      <c r="X44" s="93">
        <f>[38]Maio!$D$27</f>
        <v>20.2</v>
      </c>
      <c r="Y44" s="93">
        <f>[38]Maio!$D$28</f>
        <v>16.899999999999999</v>
      </c>
      <c r="Z44" s="93">
        <f>[38]Maio!$D$29</f>
        <v>13.1</v>
      </c>
      <c r="AA44" s="93">
        <f>[38]Maio!$D$30</f>
        <v>12.1</v>
      </c>
      <c r="AB44" s="93">
        <f>[38]Maio!$D$31</f>
        <v>11.7</v>
      </c>
      <c r="AC44" s="93">
        <f>[38]Maio!$D$32</f>
        <v>10.3</v>
      </c>
      <c r="AD44" s="93">
        <f>[38]Maio!$D$33</f>
        <v>10.5</v>
      </c>
      <c r="AE44" s="93">
        <f>[38]Maio!$D$34</f>
        <v>11.9</v>
      </c>
      <c r="AF44" s="93">
        <f>[38]Maio!$D$35</f>
        <v>13.4</v>
      </c>
      <c r="AG44" s="81">
        <f t="shared" si="1"/>
        <v>10.3</v>
      </c>
      <c r="AH44" s="92">
        <f t="shared" si="2"/>
        <v>16.62903225806452</v>
      </c>
      <c r="AJ44" t="s">
        <v>33</v>
      </c>
      <c r="AL44" t="s">
        <v>33</v>
      </c>
    </row>
    <row r="45" spans="1:39" hidden="1" x14ac:dyDescent="0.2">
      <c r="A45" s="50" t="s">
        <v>144</v>
      </c>
      <c r="B45" s="93" t="str">
        <f>[39]Maio!$D$5</f>
        <v>*</v>
      </c>
      <c r="C45" s="93" t="str">
        <f>[39]Maio!$D$6</f>
        <v>*</v>
      </c>
      <c r="D45" s="93" t="str">
        <f>[39]Maio!$D$7</f>
        <v>*</v>
      </c>
      <c r="E45" s="93" t="str">
        <f>[39]Maio!$D$8</f>
        <v>*</v>
      </c>
      <c r="F45" s="93" t="str">
        <f>[39]Maio!$D$9</f>
        <v>*</v>
      </c>
      <c r="G45" s="93" t="str">
        <f>[39]Maio!$D$10</f>
        <v>*</v>
      </c>
      <c r="H45" s="93" t="str">
        <f>[39]Maio!$D$11</f>
        <v>*</v>
      </c>
      <c r="I45" s="93" t="str">
        <f>[39]Maio!$D$12</f>
        <v>*</v>
      </c>
      <c r="J45" s="93" t="str">
        <f>[39]Maio!$D$13</f>
        <v>*</v>
      </c>
      <c r="K45" s="93" t="str">
        <f>[39]Maio!$D$14</f>
        <v>*</v>
      </c>
      <c r="L45" s="93" t="str">
        <f>[39]Maio!$D$15</f>
        <v>*</v>
      </c>
      <c r="M45" s="93" t="str">
        <f>[39]Maio!$D$16</f>
        <v>*</v>
      </c>
      <c r="N45" s="93" t="str">
        <f>[39]Maio!$D$17</f>
        <v>*</v>
      </c>
      <c r="O45" s="93" t="str">
        <f>[39]Maio!$D$18</f>
        <v>*</v>
      </c>
      <c r="P45" s="93" t="str">
        <f>[39]Maio!$D$19</f>
        <v>*</v>
      </c>
      <c r="Q45" s="93" t="str">
        <f>[39]Maio!$D$20</f>
        <v>*</v>
      </c>
      <c r="R45" s="93" t="str">
        <f>[39]Maio!$D$21</f>
        <v>*</v>
      </c>
      <c r="S45" s="93" t="str">
        <f>[39]Maio!$D$22</f>
        <v>*</v>
      </c>
      <c r="T45" s="93" t="str">
        <f>[39]Maio!$D$23</f>
        <v>*</v>
      </c>
      <c r="U45" s="93" t="str">
        <f>[39]Maio!$D$24</f>
        <v>*</v>
      </c>
      <c r="V45" s="93" t="str">
        <f>[39]Maio!$D$25</f>
        <v>*</v>
      </c>
      <c r="W45" s="93" t="str">
        <f>[39]Maio!$D$26</f>
        <v>*</v>
      </c>
      <c r="X45" s="93" t="str">
        <f>[39]Maio!$D$27</f>
        <v>*</v>
      </c>
      <c r="Y45" s="93" t="str">
        <f>[39]Maio!$D$28</f>
        <v>*</v>
      </c>
      <c r="Z45" s="93" t="str">
        <f>[39]Maio!$D$29</f>
        <v>*</v>
      </c>
      <c r="AA45" s="93" t="str">
        <f>[39]Maio!$D$30</f>
        <v>*</v>
      </c>
      <c r="AB45" s="93" t="str">
        <f>[39]Maio!$D$31</f>
        <v>*</v>
      </c>
      <c r="AC45" s="93" t="str">
        <f>[39]Maio!$D$32</f>
        <v>*</v>
      </c>
      <c r="AD45" s="93" t="str">
        <f>[39]Maio!$D$33</f>
        <v>*</v>
      </c>
      <c r="AE45" s="93" t="str">
        <f>[39]Maio!$D$34</f>
        <v>*</v>
      </c>
      <c r="AF45" s="93" t="str">
        <f>[39]Maio!$D$35</f>
        <v>*</v>
      </c>
      <c r="AG45" s="81" t="s">
        <v>203</v>
      </c>
      <c r="AH45" s="92" t="e">
        <f t="shared" si="2"/>
        <v>#DIV/0!</v>
      </c>
      <c r="AL45" t="s">
        <v>33</v>
      </c>
      <c r="AM45" t="s">
        <v>33</v>
      </c>
    </row>
    <row r="46" spans="1:39" x14ac:dyDescent="0.2">
      <c r="A46" s="50" t="s">
        <v>18</v>
      </c>
      <c r="B46" s="93">
        <f>[40]Maio!$D$5</f>
        <v>21.9</v>
      </c>
      <c r="C46" s="93">
        <f>[40]Maio!$D$6</f>
        <v>21.9</v>
      </c>
      <c r="D46" s="93">
        <f>[40]Maio!$D$7</f>
        <v>20.7</v>
      </c>
      <c r="E46" s="93">
        <f>[40]Maio!$D$8</f>
        <v>21.9</v>
      </c>
      <c r="F46" s="93">
        <f>[40]Maio!$D$9</f>
        <v>20.7</v>
      </c>
      <c r="G46" s="93">
        <f>[40]Maio!$D$10</f>
        <v>18.600000000000001</v>
      </c>
      <c r="H46" s="93">
        <f>[40]Maio!$D$11</f>
        <v>19</v>
      </c>
      <c r="I46" s="93">
        <f>[40]Maio!$D$12</f>
        <v>18.899999999999999</v>
      </c>
      <c r="J46" s="93">
        <f>[40]Maio!$D$13</f>
        <v>18.7</v>
      </c>
      <c r="K46" s="93">
        <f>[40]Maio!$D$14</f>
        <v>19.3</v>
      </c>
      <c r="L46" s="93">
        <f>[40]Maio!$D$15</f>
        <v>19.399999999999999</v>
      </c>
      <c r="M46" s="93">
        <f>[40]Maio!$D$16</f>
        <v>19.3</v>
      </c>
      <c r="N46" s="93">
        <f>[40]Maio!$D$17</f>
        <v>14.5</v>
      </c>
      <c r="O46" s="93">
        <f>[40]Maio!$D$18</f>
        <v>12.9</v>
      </c>
      <c r="P46" s="93">
        <f>[40]Maio!$D$19</f>
        <v>11.4</v>
      </c>
      <c r="Q46" s="93">
        <f>[40]Maio!$D$20</f>
        <v>14.9</v>
      </c>
      <c r="R46" s="93">
        <f>[40]Maio!$D$21</f>
        <v>17.8</v>
      </c>
      <c r="S46" s="93">
        <f>[40]Maio!$D$22</f>
        <v>13.3</v>
      </c>
      <c r="T46" s="93">
        <f>[40]Maio!$D$23</f>
        <v>11.7</v>
      </c>
      <c r="U46" s="93">
        <f>[40]Maio!$D$24</f>
        <v>10</v>
      </c>
      <c r="V46" s="93">
        <f>[40]Maio!$D$25</f>
        <v>14.5</v>
      </c>
      <c r="W46" s="93">
        <f>[40]Maio!$D$26</f>
        <v>17.600000000000001</v>
      </c>
      <c r="X46" s="93">
        <f>[40]Maio!$D$27</f>
        <v>20.100000000000001</v>
      </c>
      <c r="Y46" s="93">
        <f>[40]Maio!$D$28</f>
        <v>12.7</v>
      </c>
      <c r="Z46" s="93">
        <f>[40]Maio!$D$29</f>
        <v>9.9</v>
      </c>
      <c r="AA46" s="93">
        <f>[40]Maio!$D$30</f>
        <v>9.3000000000000007</v>
      </c>
      <c r="AB46" s="93">
        <f>[40]Maio!$D$31</f>
        <v>9.3000000000000007</v>
      </c>
      <c r="AC46" s="93">
        <f>[40]Maio!$D$32</f>
        <v>8.5</v>
      </c>
      <c r="AD46" s="93">
        <f>[40]Maio!$D$33</f>
        <v>8.5</v>
      </c>
      <c r="AE46" s="93">
        <f>[40]Maio!$D$34</f>
        <v>8.6999999999999993</v>
      </c>
      <c r="AF46" s="93">
        <f>[40]Maio!$D$35</f>
        <v>11</v>
      </c>
      <c r="AG46" s="81">
        <f t="shared" si="1"/>
        <v>8.5</v>
      </c>
      <c r="AH46" s="92">
        <f t="shared" si="2"/>
        <v>15.383870967741936</v>
      </c>
      <c r="AI46" s="11" t="s">
        <v>33</v>
      </c>
      <c r="AJ46" t="s">
        <v>33</v>
      </c>
    </row>
    <row r="47" spans="1:39" x14ac:dyDescent="0.2">
      <c r="A47" s="50" t="s">
        <v>21</v>
      </c>
      <c r="B47" s="93">
        <f>[41]Maio!$D$5</f>
        <v>23.9</v>
      </c>
      <c r="C47" s="93">
        <f>[41]Maio!$D$6</f>
        <v>21.9</v>
      </c>
      <c r="D47" s="93">
        <f>[41]Maio!$D$7</f>
        <v>21.6</v>
      </c>
      <c r="E47" s="93">
        <f>[41]Maio!$D$8</f>
        <v>21.8</v>
      </c>
      <c r="F47" s="93">
        <f>[41]Maio!$D$9</f>
        <v>20.100000000000001</v>
      </c>
      <c r="G47" s="93">
        <f>[41]Maio!$D$10</f>
        <v>22.5</v>
      </c>
      <c r="H47" s="93">
        <f>[41]Maio!$D$11</f>
        <v>22.2</v>
      </c>
      <c r="I47" s="93">
        <f>[41]Maio!$D$12</f>
        <v>22.6</v>
      </c>
      <c r="J47" s="93">
        <f>[41]Maio!$D$13</f>
        <v>21.7</v>
      </c>
      <c r="K47" s="93">
        <f>[41]Maio!$D$14</f>
        <v>20.399999999999999</v>
      </c>
      <c r="L47" s="93">
        <f>[41]Maio!$D$15</f>
        <v>18.7</v>
      </c>
      <c r="M47" s="93">
        <f>[41]Maio!$D$16</f>
        <v>20.9</v>
      </c>
      <c r="N47" s="93">
        <f>[41]Maio!$D$17</f>
        <v>20.399999999999999</v>
      </c>
      <c r="O47" s="93">
        <f>[41]Maio!$D$18</f>
        <v>14.6</v>
      </c>
      <c r="P47" s="93">
        <f>[41]Maio!$D$19</f>
        <v>14.9</v>
      </c>
      <c r="Q47" s="93">
        <f>[41]Maio!$D$20</f>
        <v>15.1</v>
      </c>
      <c r="R47" s="93">
        <f>[41]Maio!$D$21</f>
        <v>20.100000000000001</v>
      </c>
      <c r="S47" s="93">
        <f>[41]Maio!$D$22</f>
        <v>17.600000000000001</v>
      </c>
      <c r="T47" s="93">
        <f>[41]Maio!$D$23</f>
        <v>14.3</v>
      </c>
      <c r="U47" s="93">
        <f>[41]Maio!$D$24</f>
        <v>12.8</v>
      </c>
      <c r="V47" s="93">
        <f>[41]Maio!$D$25</f>
        <v>16.399999999999999</v>
      </c>
      <c r="W47" s="93">
        <f>[41]Maio!$D$26</f>
        <v>19.2</v>
      </c>
      <c r="X47" s="93">
        <f>[41]Maio!$D$27</f>
        <v>21</v>
      </c>
      <c r="Y47" s="93">
        <f>[41]Maio!$D$28</f>
        <v>16.8</v>
      </c>
      <c r="Z47" s="93">
        <f>[41]Maio!$D$29</f>
        <v>12.3</v>
      </c>
      <c r="AA47" s="93">
        <f>[41]Maio!$D$30</f>
        <v>10</v>
      </c>
      <c r="AB47" s="93">
        <f>[41]Maio!$D$31</f>
        <v>11.8</v>
      </c>
      <c r="AC47" s="93">
        <f>[41]Maio!$D$32</f>
        <v>8.9</v>
      </c>
      <c r="AD47" s="93">
        <f>[41]Maio!$D$33</f>
        <v>4.7</v>
      </c>
      <c r="AE47" s="93">
        <f>[41]Maio!$D$34</f>
        <v>7.7</v>
      </c>
      <c r="AF47" s="93">
        <f>[41]Maio!$D$35</f>
        <v>10.8</v>
      </c>
      <c r="AG47" s="81">
        <f t="shared" si="1"/>
        <v>4.7</v>
      </c>
      <c r="AH47" s="92">
        <f t="shared" si="2"/>
        <v>17.022580645161288</v>
      </c>
    </row>
    <row r="48" spans="1:39" x14ac:dyDescent="0.2">
      <c r="A48" s="50" t="s">
        <v>32</v>
      </c>
      <c r="B48" s="93">
        <f>[42]Maio!$D$5</f>
        <v>23</v>
      </c>
      <c r="C48" s="93">
        <f>[42]Maio!$D$6</f>
        <v>22.4</v>
      </c>
      <c r="D48" s="93">
        <f>[42]Maio!$D$7</f>
        <v>22.1</v>
      </c>
      <c r="E48" s="93">
        <f>[42]Maio!$D$8</f>
        <v>21.4</v>
      </c>
      <c r="F48" s="93">
        <f>[42]Maio!$D$9</f>
        <v>22.8</v>
      </c>
      <c r="G48" s="93">
        <f>[42]Maio!$D$10</f>
        <v>19.899999999999999</v>
      </c>
      <c r="H48" s="93">
        <f>[42]Maio!$D$11</f>
        <v>20.7</v>
      </c>
      <c r="I48" s="93">
        <f>[42]Maio!$D$12</f>
        <v>21.8</v>
      </c>
      <c r="J48" s="93">
        <f>[42]Maio!$D$13</f>
        <v>21.9</v>
      </c>
      <c r="K48" s="93">
        <f>[42]Maio!$D$14</f>
        <v>20.6</v>
      </c>
      <c r="L48" s="93">
        <f>[42]Maio!$D$15</f>
        <v>20.9</v>
      </c>
      <c r="M48" s="93">
        <f>[42]Maio!$D$16</f>
        <v>18.600000000000001</v>
      </c>
      <c r="N48" s="93">
        <f>[42]Maio!$D$17</f>
        <v>19.899999999999999</v>
      </c>
      <c r="O48" s="93">
        <f>[42]Maio!$D$18</f>
        <v>16</v>
      </c>
      <c r="P48" s="93">
        <f>[42]Maio!$D$19</f>
        <v>14.7</v>
      </c>
      <c r="Q48" s="93">
        <f>[42]Maio!$D$20</f>
        <v>14.8</v>
      </c>
      <c r="R48" s="93">
        <f>[42]Maio!$D$21</f>
        <v>21.9</v>
      </c>
      <c r="S48" s="93">
        <f>[42]Maio!$D$22</f>
        <v>22.6</v>
      </c>
      <c r="T48" s="93">
        <f>[42]Maio!$D$23</f>
        <v>16.5</v>
      </c>
      <c r="U48" s="93">
        <f>[42]Maio!$D$24</f>
        <v>16</v>
      </c>
      <c r="V48" s="93">
        <f>[42]Maio!$D$25</f>
        <v>17.3</v>
      </c>
      <c r="W48" s="93">
        <f>[42]Maio!$D$26</f>
        <v>21.8</v>
      </c>
      <c r="X48" s="93">
        <f>[42]Maio!$D$27</f>
        <v>20.9</v>
      </c>
      <c r="Y48" s="93">
        <f>[42]Maio!$D$28</f>
        <v>18.5</v>
      </c>
      <c r="Z48" s="93">
        <f>[42]Maio!$D$29</f>
        <v>14.3</v>
      </c>
      <c r="AA48" s="93">
        <f>[42]Maio!$D$30</f>
        <v>13.6</v>
      </c>
      <c r="AB48" s="93">
        <f>[42]Maio!$D$31</f>
        <v>13.4</v>
      </c>
      <c r="AC48" s="93">
        <f>[42]Maio!$D$32</f>
        <v>11.8</v>
      </c>
      <c r="AD48" s="93">
        <f>[42]Maio!$D$33</f>
        <v>10.6</v>
      </c>
      <c r="AE48" s="93">
        <f>[42]Maio!$D$34</f>
        <v>13.4</v>
      </c>
      <c r="AF48" s="93">
        <f>[42]Maio!$D$35</f>
        <v>14.9</v>
      </c>
      <c r="AG48" s="81">
        <f t="shared" si="1"/>
        <v>10.6</v>
      </c>
      <c r="AH48" s="92">
        <f t="shared" si="2"/>
        <v>18.35483870967742</v>
      </c>
      <c r="AI48" s="11" t="s">
        <v>33</v>
      </c>
      <c r="AJ48" t="s">
        <v>33</v>
      </c>
      <c r="AL48" t="s">
        <v>33</v>
      </c>
    </row>
    <row r="49" spans="1:39" x14ac:dyDescent="0.2">
      <c r="A49" s="50" t="s">
        <v>19</v>
      </c>
      <c r="B49" s="93">
        <f>[43]Maio!$D$5</f>
        <v>23.7</v>
      </c>
      <c r="C49" s="93">
        <f>[43]Maio!$D$6</f>
        <v>23</v>
      </c>
      <c r="D49" s="93">
        <f>[43]Maio!$D$7</f>
        <v>23.7</v>
      </c>
      <c r="E49" s="93">
        <f>[43]Maio!$D$8</f>
        <v>22.3</v>
      </c>
      <c r="F49" s="93">
        <f>[43]Maio!$D$9</f>
        <v>21.4</v>
      </c>
      <c r="G49" s="93">
        <f>[43]Maio!$D$10</f>
        <v>20.100000000000001</v>
      </c>
      <c r="H49" s="93">
        <f>[43]Maio!$D$11</f>
        <v>21.8</v>
      </c>
      <c r="I49" s="93">
        <f>[43]Maio!$D$12</f>
        <v>23.1</v>
      </c>
      <c r="J49" s="93">
        <f>[43]Maio!$D$13</f>
        <v>22.5</v>
      </c>
      <c r="K49" s="93">
        <f>[43]Maio!$D$14</f>
        <v>21.1</v>
      </c>
      <c r="L49" s="93">
        <f>[43]Maio!$D$15</f>
        <v>21.8</v>
      </c>
      <c r="M49" s="93">
        <f>[43]Maio!$D$16</f>
        <v>21.1</v>
      </c>
      <c r="N49" s="93">
        <f>[43]Maio!$D$17</f>
        <v>20</v>
      </c>
      <c r="O49" s="93">
        <f>[43]Maio!$D$18</f>
        <v>20.8</v>
      </c>
      <c r="P49" s="93">
        <f>[43]Maio!$D$19</f>
        <v>17.7</v>
      </c>
      <c r="Q49" s="93">
        <f>[43]Maio!$D$20</f>
        <v>18.5</v>
      </c>
      <c r="R49" s="93">
        <f>[43]Maio!$D$21</f>
        <v>21.3</v>
      </c>
      <c r="S49" s="93">
        <f>[43]Maio!$D$22</f>
        <v>23.2</v>
      </c>
      <c r="T49" s="93">
        <f>[43]Maio!$D$23</f>
        <v>21</v>
      </c>
      <c r="U49" s="93">
        <f>[43]Maio!$D$24</f>
        <v>17.7</v>
      </c>
      <c r="V49" s="93">
        <f>[43]Maio!$D$25</f>
        <v>18.7</v>
      </c>
      <c r="W49" s="93">
        <f>[43]Maio!$D$26</f>
        <v>19.899999999999999</v>
      </c>
      <c r="X49" s="93">
        <f>[43]Maio!$D$27</f>
        <v>21.5</v>
      </c>
      <c r="Y49" s="93">
        <f>[43]Maio!$D$28</f>
        <v>20.399999999999999</v>
      </c>
      <c r="Z49" s="93">
        <f>[43]Maio!$D$29</f>
        <v>17</v>
      </c>
      <c r="AA49" s="93">
        <f>[43]Maio!$D$30</f>
        <v>14.8</v>
      </c>
      <c r="AB49" s="93">
        <f>[43]Maio!$D$31</f>
        <v>17</v>
      </c>
      <c r="AC49" s="93">
        <f>[43]Maio!$D$32</f>
        <v>12.8</v>
      </c>
      <c r="AD49" s="93">
        <f>[43]Maio!$D$33</f>
        <v>9.1</v>
      </c>
      <c r="AE49" s="93">
        <f>[43]Maio!$D$34</f>
        <v>10</v>
      </c>
      <c r="AF49" s="93">
        <f>[43]Maio!$D$35</f>
        <v>10.6</v>
      </c>
      <c r="AG49" s="81">
        <f t="shared" si="1"/>
        <v>9.1</v>
      </c>
      <c r="AH49" s="92">
        <f t="shared" si="2"/>
        <v>19.277419354838706</v>
      </c>
    </row>
    <row r="50" spans="1:39" s="5" customFormat="1" ht="17.100000000000001" customHeight="1" x14ac:dyDescent="0.2">
      <c r="A50" s="51" t="s">
        <v>205</v>
      </c>
      <c r="B50" s="94">
        <f t="shared" ref="B50:AF50" si="4">MIN(B5:B49)</f>
        <v>19.5</v>
      </c>
      <c r="C50" s="94">
        <f t="shared" si="4"/>
        <v>18.2</v>
      </c>
      <c r="D50" s="94">
        <f t="shared" si="4"/>
        <v>18.399999999999999</v>
      </c>
      <c r="E50" s="94">
        <f t="shared" si="4"/>
        <v>17.899999999999999</v>
      </c>
      <c r="F50" s="94">
        <f t="shared" si="4"/>
        <v>16.8</v>
      </c>
      <c r="G50" s="94">
        <f t="shared" si="4"/>
        <v>16</v>
      </c>
      <c r="H50" s="94">
        <f t="shared" si="4"/>
        <v>15.9</v>
      </c>
      <c r="I50" s="94">
        <f t="shared" si="4"/>
        <v>16.2</v>
      </c>
      <c r="J50" s="94">
        <f t="shared" si="4"/>
        <v>17.600000000000001</v>
      </c>
      <c r="K50" s="94">
        <f t="shared" si="4"/>
        <v>16.5</v>
      </c>
      <c r="L50" s="94">
        <f t="shared" si="4"/>
        <v>15.8</v>
      </c>
      <c r="M50" s="94">
        <f t="shared" si="4"/>
        <v>15.2</v>
      </c>
      <c r="N50" s="94">
        <f t="shared" si="4"/>
        <v>13.1</v>
      </c>
      <c r="O50" s="94">
        <f t="shared" si="4"/>
        <v>11.8</v>
      </c>
      <c r="P50" s="94">
        <f t="shared" si="4"/>
        <v>11.4</v>
      </c>
      <c r="Q50" s="94">
        <f t="shared" si="4"/>
        <v>11.5</v>
      </c>
      <c r="R50" s="94">
        <f t="shared" si="4"/>
        <v>15.9</v>
      </c>
      <c r="S50" s="94">
        <f t="shared" si="4"/>
        <v>12.2</v>
      </c>
      <c r="T50" s="94">
        <f t="shared" si="4"/>
        <v>10.3</v>
      </c>
      <c r="U50" s="94">
        <f t="shared" si="4"/>
        <v>8.5</v>
      </c>
      <c r="V50" s="94">
        <f t="shared" si="4"/>
        <v>10.6</v>
      </c>
      <c r="W50" s="94">
        <f t="shared" si="4"/>
        <v>15.1</v>
      </c>
      <c r="X50" s="94">
        <f t="shared" si="4"/>
        <v>15.8</v>
      </c>
      <c r="Y50" s="94">
        <f t="shared" si="4"/>
        <v>11.7</v>
      </c>
      <c r="Z50" s="94">
        <f t="shared" si="4"/>
        <v>7.9</v>
      </c>
      <c r="AA50" s="94">
        <f t="shared" si="4"/>
        <v>6.6</v>
      </c>
      <c r="AB50" s="94">
        <f t="shared" si="4"/>
        <v>7.7</v>
      </c>
      <c r="AC50" s="94">
        <f t="shared" si="4"/>
        <v>4.5</v>
      </c>
      <c r="AD50" s="94">
        <f t="shared" si="4"/>
        <v>1.7</v>
      </c>
      <c r="AE50" s="94">
        <f t="shared" si="4"/>
        <v>5.2</v>
      </c>
      <c r="AF50" s="94">
        <f t="shared" si="4"/>
        <v>7</v>
      </c>
      <c r="AG50" s="81">
        <f>MIN(AG5:AG49)</f>
        <v>0</v>
      </c>
      <c r="AH50" s="92">
        <f t="shared" si="2"/>
        <v>12.661290322580646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L52" t="s">
        <v>33</v>
      </c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K55" t="s">
        <v>33</v>
      </c>
      <c r="AL55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  <c r="AL56" t="s">
        <v>33</v>
      </c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  <c r="AL57" t="s">
        <v>33</v>
      </c>
    </row>
    <row r="58" spans="1:39" x14ac:dyDescent="0.2">
      <c r="AJ58" t="s">
        <v>33</v>
      </c>
    </row>
    <row r="60" spans="1:39" x14ac:dyDescent="0.2">
      <c r="AD60" s="2" t="s">
        <v>33</v>
      </c>
    </row>
    <row r="62" spans="1:39" x14ac:dyDescent="0.2">
      <c r="AI62" s="11" t="s">
        <v>33</v>
      </c>
      <c r="AJ62" t="s">
        <v>33</v>
      </c>
    </row>
    <row r="65" spans="9:35" x14ac:dyDescent="0.2">
      <c r="I65" s="2" t="s">
        <v>33</v>
      </c>
      <c r="Y65" s="2" t="s">
        <v>33</v>
      </c>
      <c r="AB65" s="2" t="s">
        <v>33</v>
      </c>
      <c r="AI65" t="s">
        <v>33</v>
      </c>
    </row>
    <row r="72" spans="9:35" x14ac:dyDescent="0.2">
      <c r="AI72" s="11" t="s">
        <v>33</v>
      </c>
    </row>
  </sheetData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Q3:Q4"/>
    <mergeCell ref="AB3:AB4"/>
    <mergeCell ref="AC3:AC4"/>
    <mergeCell ref="AD3:AD4"/>
    <mergeCell ref="W3:W4"/>
    <mergeCell ref="X3:X4"/>
    <mergeCell ref="A1:AH1"/>
    <mergeCell ref="Y3:Y4"/>
    <mergeCell ref="R3:R4"/>
    <mergeCell ref="O3:O4"/>
    <mergeCell ref="P3:P4"/>
    <mergeCell ref="B2:AH2"/>
    <mergeCell ref="AE3:AE4"/>
    <mergeCell ref="A2:A4"/>
    <mergeCell ref="S3:S4"/>
    <mergeCell ref="AF3:AF4"/>
    <mergeCell ref="Z3:Z4"/>
    <mergeCell ref="U3:U4"/>
    <mergeCell ref="I3:I4"/>
    <mergeCell ref="T3:T4"/>
    <mergeCell ref="V3:V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8" style="2" customWidth="1"/>
    <col min="2" max="2" width="7" style="2" bestFit="1" customWidth="1"/>
    <col min="3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2" customWidth="1"/>
    <col min="33" max="33" width="6.85546875" style="7" bestFit="1" customWidth="1"/>
  </cols>
  <sheetData>
    <row r="1" spans="1:37" ht="20.100000000000001" customHeight="1" x14ac:dyDescent="0.2">
      <c r="A1" s="109" t="s">
        <v>214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1"/>
    </row>
    <row r="2" spans="1:37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8"/>
    </row>
    <row r="3" spans="1:37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121" t="s">
        <v>24</v>
      </c>
    </row>
    <row r="4" spans="1:37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21"/>
    </row>
    <row r="5" spans="1:37" s="5" customFormat="1" x14ac:dyDescent="0.2">
      <c r="A5" s="50" t="s">
        <v>28</v>
      </c>
      <c r="B5" s="90">
        <f>[1]Maio!$E$5</f>
        <v>72.291666666666671</v>
      </c>
      <c r="C5" s="90">
        <f>[1]Maio!$E$6</f>
        <v>69.916666666666671</v>
      </c>
      <c r="D5" s="90">
        <f>[1]Maio!$E$7</f>
        <v>74.708333333333329</v>
      </c>
      <c r="E5" s="90">
        <f>[1]Maio!$E$8</f>
        <v>70.791666666666671</v>
      </c>
      <c r="F5" s="90">
        <f>[1]Maio!$E$9</f>
        <v>69.208333333333329</v>
      </c>
      <c r="G5" s="90">
        <f>[1]Maio!$E$10</f>
        <v>68.541666666666671</v>
      </c>
      <c r="H5" s="90">
        <f>[1]Maio!$E$11</f>
        <v>69.25</v>
      </c>
      <c r="I5" s="90">
        <f>[1]Maio!$E$12</f>
        <v>62.166666666666664</v>
      </c>
      <c r="J5" s="90">
        <f>[1]Maio!$E$13</f>
        <v>71.916666666666671</v>
      </c>
      <c r="K5" s="90">
        <f>[1]Maio!$E$14</f>
        <v>68.833333333333329</v>
      </c>
      <c r="L5" s="90">
        <f>[1]Maio!$E$15</f>
        <v>69.791666666666671</v>
      </c>
      <c r="M5" s="90">
        <f>[1]Maio!$E$16</f>
        <v>67.291666666666671</v>
      </c>
      <c r="N5" s="90">
        <f>[1]Maio!$E$17</f>
        <v>69.208333333333329</v>
      </c>
      <c r="O5" s="90">
        <f>[1]Maio!$E$18</f>
        <v>70.208333333333329</v>
      </c>
      <c r="P5" s="90">
        <f>[1]Maio!$E$19</f>
        <v>73.125</v>
      </c>
      <c r="Q5" s="90">
        <f>[1]Maio!$E$20</f>
        <v>71.150000000000006</v>
      </c>
      <c r="R5" s="90">
        <f>[1]Maio!$E$21</f>
        <v>69</v>
      </c>
      <c r="S5" s="90">
        <f>[1]Maio!$E$22</f>
        <v>75.125</v>
      </c>
      <c r="T5" s="90">
        <f>[1]Maio!$E$23</f>
        <v>79.416666666666671</v>
      </c>
      <c r="U5" s="90">
        <f>[1]Maio!$E$24</f>
        <v>73.75</v>
      </c>
      <c r="V5" s="90">
        <f>[1]Maio!$E$25</f>
        <v>68.21052631578948</v>
      </c>
      <c r="W5" s="90">
        <f>[1]Maio!$E$26</f>
        <v>66.625</v>
      </c>
      <c r="X5" s="90">
        <f>[1]Maio!$E$27</f>
        <v>63.375</v>
      </c>
      <c r="Y5" s="90">
        <f>[1]Maio!$E$28</f>
        <v>87.041666666666671</v>
      </c>
      <c r="Z5" s="90">
        <f>[1]Maio!$E$29</f>
        <v>83.333333333333329</v>
      </c>
      <c r="AA5" s="90">
        <f>[1]Maio!$E$30</f>
        <v>88.695652173913047</v>
      </c>
      <c r="AB5" s="90">
        <f>[1]Maio!$E$31</f>
        <v>93.416666666666671</v>
      </c>
      <c r="AC5" s="90">
        <f>[1]Maio!$E$32</f>
        <v>81.5</v>
      </c>
      <c r="AD5" s="90">
        <f>[1]Maio!$E$33</f>
        <v>71.111111111111114</v>
      </c>
      <c r="AE5" s="90">
        <f>[1]Maio!$E$34</f>
        <v>72.095238095238102</v>
      </c>
      <c r="AF5" s="90">
        <f>[1]Maio!$E$35</f>
        <v>73.458333333333329</v>
      </c>
      <c r="AG5" s="100">
        <f t="shared" ref="AG5:AG50" si="1">AVERAGE(B5:AF5)</f>
        <v>73.050135302023179</v>
      </c>
    </row>
    <row r="6" spans="1:37" x14ac:dyDescent="0.2">
      <c r="A6" s="50" t="s">
        <v>0</v>
      </c>
      <c r="B6" s="93">
        <f>[2]Maio!$E$5</f>
        <v>66.416666666666671</v>
      </c>
      <c r="C6" s="93">
        <f>[2]Maio!$E$6</f>
        <v>66.458333333333329</v>
      </c>
      <c r="D6" s="93">
        <f>[2]Maio!$E$7</f>
        <v>67.791666666666671</v>
      </c>
      <c r="E6" s="93">
        <f>[2]Maio!$E$8</f>
        <v>71.695652173913047</v>
      </c>
      <c r="F6" s="93">
        <f>[2]Maio!$E$9</f>
        <v>64.916666666666671</v>
      </c>
      <c r="G6" s="93">
        <f>[2]Maio!$E$10</f>
        <v>62.083333333333336</v>
      </c>
      <c r="H6" s="93">
        <f>[2]Maio!$E$11</f>
        <v>60.791666666666664</v>
      </c>
      <c r="I6" s="93">
        <f>[2]Maio!$E$12</f>
        <v>62.791666666666664</v>
      </c>
      <c r="J6" s="93">
        <f>[2]Maio!$E$13</f>
        <v>72.833333333333329</v>
      </c>
      <c r="K6" s="93">
        <f>[2]Maio!$E$14</f>
        <v>71.5</v>
      </c>
      <c r="L6" s="93">
        <f>[2]Maio!$E$15</f>
        <v>60.416666666666664</v>
      </c>
      <c r="M6" s="93">
        <f>[2]Maio!$E$16</f>
        <v>60.166666666666664</v>
      </c>
      <c r="N6" s="93">
        <f>[2]Maio!$E$17</f>
        <v>83.833333333333329</v>
      </c>
      <c r="O6" s="93">
        <f>[2]Maio!$E$18</f>
        <v>88.791666666666671</v>
      </c>
      <c r="P6" s="93">
        <f>[2]Maio!$E$19</f>
        <v>84.333333333333329</v>
      </c>
      <c r="Q6" s="93">
        <f>[2]Maio!$E$20</f>
        <v>75.666666666666671</v>
      </c>
      <c r="R6" s="93">
        <f>[2]Maio!$E$21</f>
        <v>75.458333333333329</v>
      </c>
      <c r="S6" s="93">
        <f>[2]Maio!$E$22</f>
        <v>83.791666666666671</v>
      </c>
      <c r="T6" s="93">
        <f>[2]Maio!$E$23</f>
        <v>72.541666666666671</v>
      </c>
      <c r="U6" s="93">
        <f>[2]Maio!$E$24</f>
        <v>69.5</v>
      </c>
      <c r="V6" s="93">
        <f>[2]Maio!$E$25</f>
        <v>68.625</v>
      </c>
      <c r="W6" s="93">
        <f>[2]Maio!$E$26</f>
        <v>65.208333333333329</v>
      </c>
      <c r="X6" s="93">
        <f>[2]Maio!$E$27</f>
        <v>71.75</v>
      </c>
      <c r="Y6" s="93">
        <f>[2]Maio!$E$28</f>
        <v>91.291666666666671</v>
      </c>
      <c r="Z6" s="93">
        <f>[2]Maio!$E$29</f>
        <v>86.583333333333329</v>
      </c>
      <c r="AA6" s="93">
        <f>[2]Maio!$E$30</f>
        <v>82.833333333333329</v>
      </c>
      <c r="AB6" s="93">
        <f>[2]Maio!$E$31</f>
        <v>91.25</v>
      </c>
      <c r="AC6" s="93">
        <f>[2]Maio!$E$32</f>
        <v>69.260869565217391</v>
      </c>
      <c r="AD6" s="93">
        <f>[2]Maio!$E$33</f>
        <v>72.583333333333329</v>
      </c>
      <c r="AE6" s="93">
        <f>[2]Maio!$E$34</f>
        <v>70</v>
      </c>
      <c r="AF6" s="93">
        <f>[2]Maio!$E$35</f>
        <v>67.782608695652172</v>
      </c>
      <c r="AG6" s="100">
        <f t="shared" si="1"/>
        <v>72.869273024777939</v>
      </c>
    </row>
    <row r="7" spans="1:37" x14ac:dyDescent="0.2">
      <c r="A7" s="50" t="s">
        <v>86</v>
      </c>
      <c r="B7" s="93">
        <f>[3]Maio!$E$5</f>
        <v>65.75</v>
      </c>
      <c r="C7" s="93">
        <f>[3]Maio!$E$6</f>
        <v>67.541666666666671</v>
      </c>
      <c r="D7" s="93">
        <f>[3]Maio!$E$7</f>
        <v>68.583333333333329</v>
      </c>
      <c r="E7" s="93">
        <f>[3]Maio!$E$8</f>
        <v>63.958333333333336</v>
      </c>
      <c r="F7" s="93">
        <f>[3]Maio!$E$9</f>
        <v>56.041666666666664</v>
      </c>
      <c r="G7" s="93">
        <f>[3]Maio!$E$10</f>
        <v>56.375</v>
      </c>
      <c r="H7" s="93">
        <f>[3]Maio!$E$11</f>
        <v>59.125</v>
      </c>
      <c r="I7" s="93">
        <f>[3]Maio!$E$12</f>
        <v>60.791666666666664</v>
      </c>
      <c r="J7" s="93">
        <f>[3]Maio!$E$13</f>
        <v>60.166666666666664</v>
      </c>
      <c r="K7" s="93">
        <f>[3]Maio!$E$14</f>
        <v>63.625</v>
      </c>
      <c r="L7" s="93">
        <f>[3]Maio!$E$15</f>
        <v>55.416666666666664</v>
      </c>
      <c r="M7" s="93">
        <f>[3]Maio!$E$16</f>
        <v>58</v>
      </c>
      <c r="N7" s="93">
        <f>[3]Maio!$E$17</f>
        <v>69.75</v>
      </c>
      <c r="O7" s="93">
        <f>[3]Maio!$E$18</f>
        <v>74.333333333333329</v>
      </c>
      <c r="P7" s="93">
        <f>[3]Maio!$E$19</f>
        <v>75.916666666666671</v>
      </c>
      <c r="Q7" s="93">
        <f>[3]Maio!$E$20</f>
        <v>73.583333333333329</v>
      </c>
      <c r="R7" s="93">
        <f>[3]Maio!$E$21</f>
        <v>60.958333333333336</v>
      </c>
      <c r="S7" s="93">
        <f>[3]Maio!$E$22</f>
        <v>70.708333333333329</v>
      </c>
      <c r="T7" s="93">
        <f>[3]Maio!$E$23</f>
        <v>82.75</v>
      </c>
      <c r="U7" s="93">
        <f>[3]Maio!$E$24</f>
        <v>74.041666666666671</v>
      </c>
      <c r="V7" s="93">
        <f>[3]Maio!$E$25</f>
        <v>67.375</v>
      </c>
      <c r="W7" s="93">
        <f>[3]Maio!$E$26</f>
        <v>60.125</v>
      </c>
      <c r="X7" s="93">
        <f>[3]Maio!$E$27</f>
        <v>55.833333333333336</v>
      </c>
      <c r="Y7" s="93">
        <f>[3]Maio!$E$28</f>
        <v>83.708333333333329</v>
      </c>
      <c r="Z7" s="93">
        <f>[3]Maio!$E$29</f>
        <v>80.625</v>
      </c>
      <c r="AA7" s="93">
        <f>[3]Maio!$E$30</f>
        <v>91.833333333333329</v>
      </c>
      <c r="AB7" s="93">
        <f>[3]Maio!$E$31</f>
        <v>95.166666666666671</v>
      </c>
      <c r="AC7" s="93">
        <f>[3]Maio!$E$32</f>
        <v>75.75</v>
      </c>
      <c r="AD7" s="93">
        <f>[3]Maio!$E$33</f>
        <v>71.791666666666671</v>
      </c>
      <c r="AE7" s="93">
        <f>[3]Maio!$E$34</f>
        <v>69.166666666666671</v>
      </c>
      <c r="AF7" s="93">
        <f>[3]Maio!$E$35</f>
        <v>66.166666666666671</v>
      </c>
      <c r="AG7" s="100">
        <f t="shared" si="1"/>
        <v>68.869623655913969</v>
      </c>
    </row>
    <row r="8" spans="1:37" x14ac:dyDescent="0.2">
      <c r="A8" s="50" t="s">
        <v>1</v>
      </c>
      <c r="B8" s="93">
        <f>[4]Maio!$E$5</f>
        <v>65.958333333333329</v>
      </c>
      <c r="C8" s="93">
        <f>[4]Maio!$E$6</f>
        <v>63.833333333333336</v>
      </c>
      <c r="D8" s="93">
        <f>[4]Maio!$E$7</f>
        <v>67</v>
      </c>
      <c r="E8" s="93">
        <f>[4]Maio!$E$8</f>
        <v>66.333333333333329</v>
      </c>
      <c r="F8" s="93">
        <f>[4]Maio!$E$9</f>
        <v>65.375</v>
      </c>
      <c r="G8" s="93">
        <f>[4]Maio!$E$10</f>
        <v>60.458333333333336</v>
      </c>
      <c r="H8" s="93">
        <f>[4]Maio!$E$11</f>
        <v>59.791666666666664</v>
      </c>
      <c r="I8" s="93">
        <f>[4]Maio!$E$12</f>
        <v>59.958333333333336</v>
      </c>
      <c r="J8" s="93">
        <f>[4]Maio!$E$13</f>
        <v>70.291666666666671</v>
      </c>
      <c r="K8" s="93">
        <f>[4]Maio!$E$14</f>
        <v>69.583333333333329</v>
      </c>
      <c r="L8" s="93">
        <f>[4]Maio!$E$15</f>
        <v>65.708333333333329</v>
      </c>
      <c r="M8" s="93">
        <f>[4]Maio!$E$16</f>
        <v>62.833333333333336</v>
      </c>
      <c r="N8" s="93">
        <f>[4]Maio!$E$17</f>
        <v>73.333333333333329</v>
      </c>
      <c r="O8" s="93">
        <f>[4]Maio!$E$18</f>
        <v>70.375</v>
      </c>
      <c r="P8" s="93">
        <f>[4]Maio!$E$19</f>
        <v>72.458333333333329</v>
      </c>
      <c r="Q8" s="93">
        <f>[4]Maio!$E$20</f>
        <v>75.416666666666671</v>
      </c>
      <c r="R8" s="93">
        <f>[4]Maio!$E$21</f>
        <v>72.833333333333329</v>
      </c>
      <c r="S8" s="93">
        <f>[4]Maio!$E$22</f>
        <v>74.458333333333329</v>
      </c>
      <c r="T8" s="93">
        <f>[4]Maio!$E$23</f>
        <v>72.083333333333329</v>
      </c>
      <c r="U8" s="93">
        <f>[4]Maio!$E$24</f>
        <v>64.708333333333329</v>
      </c>
      <c r="V8" s="93">
        <f>[4]Maio!$E$25</f>
        <v>69.416666666666671</v>
      </c>
      <c r="W8" s="93">
        <f>[4]Maio!$E$26</f>
        <v>63.875</v>
      </c>
      <c r="X8" s="93">
        <f>[4]Maio!$E$27</f>
        <v>59.791666666666664</v>
      </c>
      <c r="Y8" s="93">
        <f>[4]Maio!$E$28</f>
        <v>74.833333333333329</v>
      </c>
      <c r="Z8" s="93">
        <f>[4]Maio!$E$29</f>
        <v>74.166666666666671</v>
      </c>
      <c r="AA8" s="93">
        <f>[4]Maio!$E$30</f>
        <v>86.541666666666671</v>
      </c>
      <c r="AB8" s="93">
        <f>[4]Maio!$E$31</f>
        <v>83.375</v>
      </c>
      <c r="AC8" s="93">
        <f>[4]Maio!$E$32</f>
        <v>68.041666666666671</v>
      </c>
      <c r="AD8" s="93">
        <f>[4]Maio!$E$33</f>
        <v>66.083333333333329</v>
      </c>
      <c r="AE8" s="93">
        <f>[4]Maio!$E$34</f>
        <v>66.458333333333329</v>
      </c>
      <c r="AF8" s="93">
        <f>[4]Maio!$E$35</f>
        <v>60.208333333333336</v>
      </c>
      <c r="AG8" s="100">
        <f t="shared" si="1"/>
        <v>68.567204301075279</v>
      </c>
    </row>
    <row r="9" spans="1:37" x14ac:dyDescent="0.2">
      <c r="A9" s="50" t="s">
        <v>149</v>
      </c>
      <c r="B9" s="93">
        <f>[5]Maio!$E$5</f>
        <v>65.375</v>
      </c>
      <c r="C9" s="93">
        <f>[5]Maio!$E$6</f>
        <v>63.458333333333336</v>
      </c>
      <c r="D9" s="93">
        <f>[5]Maio!$E$7</f>
        <v>67.125</v>
      </c>
      <c r="E9" s="93">
        <f>[5]Maio!$E$8</f>
        <v>73.75</v>
      </c>
      <c r="F9" s="93">
        <f>[5]Maio!$E$9</f>
        <v>60.25</v>
      </c>
      <c r="G9" s="93">
        <f>[5]Maio!$E$10</f>
        <v>59.541666666666664</v>
      </c>
      <c r="H9" s="93">
        <f>[5]Maio!$E$11</f>
        <v>55.416666666666664</v>
      </c>
      <c r="I9" s="93">
        <f>[5]Maio!$E$12</f>
        <v>53.25</v>
      </c>
      <c r="J9" s="93">
        <f>[5]Maio!$E$13</f>
        <v>79.916666666666671</v>
      </c>
      <c r="K9" s="93">
        <f>[5]Maio!$E$14</f>
        <v>73.708333333333329</v>
      </c>
      <c r="L9" s="93">
        <f>[5]Maio!$E$15</f>
        <v>53.041666666666664</v>
      </c>
      <c r="M9" s="93">
        <f>[5]Maio!$E$16</f>
        <v>54.666666666666664</v>
      </c>
      <c r="N9" s="93">
        <f>[5]Maio!$E$17</f>
        <v>96.041666666666671</v>
      </c>
      <c r="O9" s="93">
        <f>[5]Maio!$E$18</f>
        <v>99.416666666666671</v>
      </c>
      <c r="P9" s="93">
        <f>[5]Maio!$E$19</f>
        <v>94.875</v>
      </c>
      <c r="Q9" s="93">
        <f>[5]Maio!$E$20</f>
        <v>80.833333333333329</v>
      </c>
      <c r="R9" s="93">
        <f>[5]Maio!$E$21</f>
        <v>72.041666666666671</v>
      </c>
      <c r="S9" s="93">
        <f>[5]Maio!$E$22</f>
        <v>99</v>
      </c>
      <c r="T9" s="93">
        <f>[5]Maio!$E$23</f>
        <v>86.875</v>
      </c>
      <c r="U9" s="93">
        <f>[5]Maio!$E$24</f>
        <v>75.375</v>
      </c>
      <c r="V9" s="93">
        <f>[5]Maio!$E$25</f>
        <v>72.333333333333329</v>
      </c>
      <c r="W9" s="93">
        <f>[5]Maio!$E$26</f>
        <v>62.166666666666664</v>
      </c>
      <c r="X9" s="93">
        <f>[5]Maio!$E$27</f>
        <v>71</v>
      </c>
      <c r="Y9" s="93">
        <f>[5]Maio!$E$28</f>
        <v>99.458333333333329</v>
      </c>
      <c r="Z9" s="93">
        <f>[5]Maio!$E$29</f>
        <v>97.166666666666671</v>
      </c>
      <c r="AA9" s="93">
        <f>[5]Maio!$E$30</f>
        <v>95.083333333333329</v>
      </c>
      <c r="AB9" s="93">
        <f>[5]Maio!$E$31</f>
        <v>97.5</v>
      </c>
      <c r="AC9" s="93">
        <f>[5]Maio!$E$32</f>
        <v>74.708333333333329</v>
      </c>
      <c r="AD9" s="93">
        <f>[5]Maio!$E$33</f>
        <v>69.541666666666671</v>
      </c>
      <c r="AE9" s="93">
        <f>[5]Maio!$E$34</f>
        <v>66.583333333333329</v>
      </c>
      <c r="AF9" s="93">
        <f>[5]Maio!$E$35</f>
        <v>60.625</v>
      </c>
      <c r="AG9" s="100">
        <f t="shared" si="1"/>
        <v>75.165322580645167</v>
      </c>
    </row>
    <row r="10" spans="1:37" x14ac:dyDescent="0.2">
      <c r="A10" s="50" t="s">
        <v>93</v>
      </c>
      <c r="B10" s="93">
        <f>[6]Maio!$E$5</f>
        <v>74.041666666666671</v>
      </c>
      <c r="C10" s="93">
        <f>[6]Maio!$E$6</f>
        <v>73.125</v>
      </c>
      <c r="D10" s="93">
        <f>[6]Maio!$E$7</f>
        <v>72.083333333333329</v>
      </c>
      <c r="E10" s="93">
        <f>[6]Maio!$E$8</f>
        <v>68.583333333333329</v>
      </c>
      <c r="F10" s="93">
        <f>[6]Maio!$E$9</f>
        <v>66.75</v>
      </c>
      <c r="G10" s="93">
        <f>[6]Maio!$E$10</f>
        <v>65.75</v>
      </c>
      <c r="H10" s="93">
        <f>[6]Maio!$E$11</f>
        <v>63.833333333333336</v>
      </c>
      <c r="I10" s="93">
        <f>[6]Maio!$E$12</f>
        <v>66.958333333333329</v>
      </c>
      <c r="J10" s="93">
        <f>[6]Maio!$E$13</f>
        <v>66.75</v>
      </c>
      <c r="K10" s="93">
        <f>[6]Maio!$E$14</f>
        <v>66.041666666666671</v>
      </c>
      <c r="L10" s="93">
        <f>[6]Maio!$E$15</f>
        <v>62.958333333333336</v>
      </c>
      <c r="M10" s="93">
        <f>[6]Maio!$E$16</f>
        <v>64.583333333333329</v>
      </c>
      <c r="N10" s="93">
        <f>[6]Maio!$E$17</f>
        <v>69.916666666666671</v>
      </c>
      <c r="O10" s="93">
        <f>[6]Maio!$E$18</f>
        <v>87.208333333333329</v>
      </c>
      <c r="P10" s="93">
        <f>[6]Maio!$E$19</f>
        <v>77.875</v>
      </c>
      <c r="Q10" s="93">
        <f>[6]Maio!$E$20</f>
        <v>75.63636363636364</v>
      </c>
      <c r="R10" s="93">
        <f>[6]Maio!$E$21</f>
        <v>72.63636363636364</v>
      </c>
      <c r="S10" s="93">
        <f>[6]Maio!$E$22</f>
        <v>72.230769230769226</v>
      </c>
      <c r="T10" s="93">
        <f>[6]Maio!$E$23</f>
        <v>80.25</v>
      </c>
      <c r="U10" s="93">
        <f>[6]Maio!$E$24</f>
        <v>70.833333333333329</v>
      </c>
      <c r="V10" s="93">
        <f>[6]Maio!$E$25</f>
        <v>70.333333333333329</v>
      </c>
      <c r="W10" s="93">
        <f>[6]Maio!$E$26</f>
        <v>54.875</v>
      </c>
      <c r="X10" s="93">
        <f>[6]Maio!$E$27</f>
        <v>53.333333333333336</v>
      </c>
      <c r="Y10" s="93">
        <f>[6]Maio!$E$28</f>
        <v>86.833333333333329</v>
      </c>
      <c r="Z10" s="93">
        <f>[6]Maio!$E$29</f>
        <v>93.583333333333329</v>
      </c>
      <c r="AA10" s="93">
        <f>[6]Maio!$E$30</f>
        <v>90.666666666666671</v>
      </c>
      <c r="AB10" s="93">
        <f>[6]Maio!$E$31</f>
        <v>98.291666666666671</v>
      </c>
      <c r="AC10" s="93">
        <f>[6]Maio!$E$32</f>
        <v>81.833333333333329</v>
      </c>
      <c r="AD10" s="93">
        <f>[6]Maio!$E$33</f>
        <v>76.708333333333329</v>
      </c>
      <c r="AE10" s="93">
        <f>[6]Maio!$E$34</f>
        <v>73.791666666666671</v>
      </c>
      <c r="AF10" s="93">
        <f>[6]Maio!$E$35</f>
        <v>70.166666666666671</v>
      </c>
      <c r="AG10" s="100">
        <f t="shared" si="1"/>
        <v>73.176188059252567</v>
      </c>
    </row>
    <row r="11" spans="1:37" x14ac:dyDescent="0.2">
      <c r="A11" s="50" t="s">
        <v>50</v>
      </c>
      <c r="B11" s="93">
        <f>[7]Maio!$E$5</f>
        <v>53.916666666666664</v>
      </c>
      <c r="C11" s="93">
        <f>[7]Maio!$E$6</f>
        <v>52.958333333333336</v>
      </c>
      <c r="D11" s="93">
        <f>[7]Maio!$E$7</f>
        <v>51.125</v>
      </c>
      <c r="E11" s="93">
        <f>[7]Maio!$E$8</f>
        <v>50.291666666666664</v>
      </c>
      <c r="F11" s="93">
        <f>[7]Maio!$E$9</f>
        <v>53.541666666666664</v>
      </c>
      <c r="G11" s="93">
        <f>[7]Maio!$E$10</f>
        <v>56.416666666666664</v>
      </c>
      <c r="H11" s="93">
        <f>[7]Maio!$E$11</f>
        <v>57.083333333333336</v>
      </c>
      <c r="I11" s="93">
        <f>[7]Maio!$E$12</f>
        <v>53.166666666666664</v>
      </c>
      <c r="J11" s="93">
        <f>[7]Maio!$E$13</f>
        <v>50.666666666666664</v>
      </c>
      <c r="K11" s="93">
        <f>[7]Maio!$E$14</f>
        <v>55.208333333333336</v>
      </c>
      <c r="L11" s="93">
        <f>[7]Maio!$E$15</f>
        <v>48.833333333333336</v>
      </c>
      <c r="M11" s="93">
        <f>[7]Maio!$E$16</f>
        <v>44.791666666666664</v>
      </c>
      <c r="N11" s="93">
        <f>[7]Maio!$E$17</f>
        <v>45.416666666666664</v>
      </c>
      <c r="O11" s="93">
        <f>[7]Maio!$E$18</f>
        <v>69.458333333333329</v>
      </c>
      <c r="P11" s="93">
        <f>[7]Maio!$E$19</f>
        <v>70.5</v>
      </c>
      <c r="Q11" s="93">
        <f>[7]Maio!$E$20</f>
        <v>61.85</v>
      </c>
      <c r="R11" s="93">
        <f>[7]Maio!$E$21</f>
        <v>53.208333333333336</v>
      </c>
      <c r="S11" s="93">
        <f>[7]Maio!$E$22</f>
        <v>62.958333333333336</v>
      </c>
      <c r="T11" s="93">
        <f>[7]Maio!$E$23</f>
        <v>79.92307692307692</v>
      </c>
      <c r="U11" s="93">
        <f>[7]Maio!$E$24</f>
        <v>65.13333333333334</v>
      </c>
      <c r="V11" s="93">
        <f>[7]Maio!$E$25</f>
        <v>58.833333333333336</v>
      </c>
      <c r="W11" s="93">
        <f>[7]Maio!$E$26</f>
        <v>55.086956521739133</v>
      </c>
      <c r="X11" s="93">
        <f>[7]Maio!$E$27</f>
        <v>46.916666666666664</v>
      </c>
      <c r="Y11" s="93">
        <f>[7]Maio!$E$28</f>
        <v>57.545454545454547</v>
      </c>
      <c r="Z11" s="93">
        <f>[7]Maio!$E$29</f>
        <v>75.833333333333329</v>
      </c>
      <c r="AA11" s="93">
        <f>[7]Maio!$E$30</f>
        <v>83</v>
      </c>
      <c r="AB11" s="93">
        <f>[6]Maio!$E$31</f>
        <v>98.291666666666671</v>
      </c>
      <c r="AC11" s="93">
        <f>[7]Maio!$E$32</f>
        <v>69.36363636363636</v>
      </c>
      <c r="AD11" s="93">
        <f>[7]Maio!$E$33</f>
        <v>62.055555555555557</v>
      </c>
      <c r="AE11" s="93">
        <f>[7]Maio!$E$34</f>
        <v>61.8</v>
      </c>
      <c r="AF11" s="93">
        <f>[7]Maio!$E$35</f>
        <v>61.875</v>
      </c>
      <c r="AG11" s="100">
        <f t="shared" si="1"/>
        <v>60.227409029337508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100" t="e">
        <f t="shared" si="1"/>
        <v>#DIV/0!</v>
      </c>
    </row>
    <row r="13" spans="1:37" x14ac:dyDescent="0.2">
      <c r="A13" s="50" t="s">
        <v>96</v>
      </c>
      <c r="B13" s="93">
        <f>[8]Maio!$E$5</f>
        <v>72.291666666666671</v>
      </c>
      <c r="C13" s="93">
        <f>[8]Maio!$E$6</f>
        <v>72.083333333333329</v>
      </c>
      <c r="D13" s="93">
        <f>[8]Maio!$E$7</f>
        <v>73.5</v>
      </c>
      <c r="E13" s="93">
        <f>[8]Maio!$E$8</f>
        <v>77.666666666666671</v>
      </c>
      <c r="F13" s="93">
        <f>[8]Maio!$E$9</f>
        <v>71.541666666666671</v>
      </c>
      <c r="G13" s="93">
        <f>[8]Maio!$E$10</f>
        <v>64.375</v>
      </c>
      <c r="H13" s="93">
        <f>[8]Maio!$E$11</f>
        <v>64</v>
      </c>
      <c r="I13" s="93">
        <f>[8]Maio!$E$12</f>
        <v>63.166666666666664</v>
      </c>
      <c r="J13" s="93">
        <f>[8]Maio!$E$13</f>
        <v>83.208333333333329</v>
      </c>
      <c r="K13" s="93">
        <f>[8]Maio!$E$14</f>
        <v>81.75</v>
      </c>
      <c r="L13" s="93">
        <f>[8]Maio!$E$15</f>
        <v>69.041666666666671</v>
      </c>
      <c r="M13" s="93">
        <f>[8]Maio!$E$16</f>
        <v>65.75</v>
      </c>
      <c r="N13" s="93">
        <f>[8]Maio!$E$17</f>
        <v>84.708333333333329</v>
      </c>
      <c r="O13" s="93">
        <f>[8]Maio!$E$18</f>
        <v>88.208333333333329</v>
      </c>
      <c r="P13" s="93">
        <f>[8]Maio!$E$19</f>
        <v>86</v>
      </c>
      <c r="Q13" s="93">
        <f>[8]Maio!$E$20</f>
        <v>80.375</v>
      </c>
      <c r="R13" s="93">
        <f>[8]Maio!$E$21</f>
        <v>70.333333333333329</v>
      </c>
      <c r="S13" s="93">
        <f>[8]Maio!$E$22</f>
        <v>85.458333333333329</v>
      </c>
      <c r="T13" s="93">
        <f>[8]Maio!$E$23</f>
        <v>72.75</v>
      </c>
      <c r="U13" s="93">
        <f>[8]Maio!$E$24</f>
        <v>69.208333333333329</v>
      </c>
      <c r="V13" s="93">
        <f>[8]Maio!$E$25</f>
        <v>74.958333333333329</v>
      </c>
      <c r="W13" s="93">
        <f>[8]Maio!$E$26</f>
        <v>66.5</v>
      </c>
      <c r="X13" s="93">
        <f>[8]Maio!$E$27</f>
        <v>70.208333333333329</v>
      </c>
      <c r="Y13" s="93">
        <f>[8]Maio!$E$28</f>
        <v>89.916666666666671</v>
      </c>
      <c r="Z13" s="93">
        <f>[8]Maio!$E$29</f>
        <v>82.541666666666671</v>
      </c>
      <c r="AA13" s="93">
        <f>[8]Maio!$E$30</f>
        <v>88.291666666666671</v>
      </c>
      <c r="AB13" s="93">
        <f>[8]Maio!$E$31</f>
        <v>84.291666666666671</v>
      </c>
      <c r="AC13" s="93">
        <f>[8]Maio!$E$32</f>
        <v>73.916666666666671</v>
      </c>
      <c r="AD13" s="93">
        <f>[8]Maio!$E$33</f>
        <v>70.375</v>
      </c>
      <c r="AE13" s="93">
        <f>[8]Maio!$E$34</f>
        <v>69.708333333333329</v>
      </c>
      <c r="AF13" s="93">
        <f>[8]Maio!$E$35</f>
        <v>69</v>
      </c>
      <c r="AG13" s="100">
        <f t="shared" si="1"/>
        <v>75.326612903225808</v>
      </c>
    </row>
    <row r="14" spans="1:37" hidden="1" x14ac:dyDescent="0.2">
      <c r="A14" s="50" t="s">
        <v>100</v>
      </c>
      <c r="B14" s="93" t="str">
        <f>[9]Maio!$E$5</f>
        <v>*</v>
      </c>
      <c r="C14" s="93" t="str">
        <f>[9]Maio!$E$6</f>
        <v>*</v>
      </c>
      <c r="D14" s="93" t="str">
        <f>[9]Maio!$E$7</f>
        <v>*</v>
      </c>
      <c r="E14" s="93" t="str">
        <f>[9]Maio!$E$8</f>
        <v>*</v>
      </c>
      <c r="F14" s="93" t="str">
        <f>[9]Maio!$E$9</f>
        <v>*</v>
      </c>
      <c r="G14" s="93" t="str">
        <f>[9]Maio!$E$10</f>
        <v>*</v>
      </c>
      <c r="H14" s="93" t="str">
        <f>[9]Maio!$E$11</f>
        <v>*</v>
      </c>
      <c r="I14" s="93" t="str">
        <f>[9]Maio!$E$12</f>
        <v>*</v>
      </c>
      <c r="J14" s="93" t="str">
        <f>[9]Maio!$E$13</f>
        <v>*</v>
      </c>
      <c r="K14" s="93" t="str">
        <f>[9]Maio!$E$14</f>
        <v>*</v>
      </c>
      <c r="L14" s="93" t="str">
        <f>[9]Maio!$E$15</f>
        <v>*</v>
      </c>
      <c r="M14" s="93" t="str">
        <f>[9]Maio!$E$16</f>
        <v>*</v>
      </c>
      <c r="N14" s="93" t="str">
        <f>[9]Maio!$E$17</f>
        <v>*</v>
      </c>
      <c r="O14" s="93" t="str">
        <f>[9]Maio!$E$18</f>
        <v>*</v>
      </c>
      <c r="P14" s="93" t="str">
        <f>[9]Maio!$E$19</f>
        <v>*</v>
      </c>
      <c r="Q14" s="93" t="str">
        <f>[9]Maio!$E$20</f>
        <v>*</v>
      </c>
      <c r="R14" s="93" t="str">
        <f>[9]Maio!$E$21</f>
        <v>*</v>
      </c>
      <c r="S14" s="93" t="str">
        <f>[9]Maio!$E$22</f>
        <v>*</v>
      </c>
      <c r="T14" s="93" t="str">
        <f>[9]Maio!$E$23</f>
        <v>*</v>
      </c>
      <c r="U14" s="93" t="str">
        <f>[9]Maio!$E$24</f>
        <v>*</v>
      </c>
      <c r="V14" s="93" t="str">
        <f>[9]Maio!$E$25</f>
        <v>*</v>
      </c>
      <c r="W14" s="93" t="str">
        <f>[9]Maio!$E$26</f>
        <v>*</v>
      </c>
      <c r="X14" s="93" t="str">
        <f>[9]Maio!$E$27</f>
        <v>*</v>
      </c>
      <c r="Y14" s="93" t="str">
        <f>[9]Maio!$E$28</f>
        <v>*</v>
      </c>
      <c r="Z14" s="93" t="str">
        <f>[9]Maio!$E$29</f>
        <v>*</v>
      </c>
      <c r="AA14" s="93" t="str">
        <f>[9]Maio!$E$30</f>
        <v>*</v>
      </c>
      <c r="AB14" s="93" t="str">
        <f>[9]Maio!$E$31</f>
        <v>*</v>
      </c>
      <c r="AC14" s="93" t="str">
        <f>[9]Maio!$E$32</f>
        <v>*</v>
      </c>
      <c r="AD14" s="93" t="str">
        <f>[9]Maio!$E$33</f>
        <v>*</v>
      </c>
      <c r="AE14" s="93" t="str">
        <f>[9]Maio!$E$34</f>
        <v>*</v>
      </c>
      <c r="AF14" s="93" t="str">
        <f>[9]Maio!$E$35</f>
        <v>*</v>
      </c>
      <c r="AG14" s="100" t="s">
        <v>203</v>
      </c>
      <c r="AK14" t="s">
        <v>33</v>
      </c>
    </row>
    <row r="15" spans="1:37" x14ac:dyDescent="0.2">
      <c r="A15" s="50" t="s">
        <v>103</v>
      </c>
      <c r="B15" s="93">
        <f>[10]Maio!$E$5</f>
        <v>67.666666666666671</v>
      </c>
      <c r="C15" s="93">
        <f>[10]Maio!$E$6</f>
        <v>67.333333333333329</v>
      </c>
      <c r="D15" s="93">
        <f>[10]Maio!$E$7</f>
        <v>67.625</v>
      </c>
      <c r="E15" s="93">
        <f>[10]Maio!$E$8</f>
        <v>68.708333333333329</v>
      </c>
      <c r="F15" s="93">
        <f>[10]Maio!$E$9</f>
        <v>57.833333333333336</v>
      </c>
      <c r="G15" s="93">
        <f>[10]Maio!$E$10</f>
        <v>52.291666666666664</v>
      </c>
      <c r="H15" s="93">
        <f>[10]Maio!$E$11</f>
        <v>58.625</v>
      </c>
      <c r="I15" s="93">
        <f>[10]Maio!$E$12</f>
        <v>60.083333333333336</v>
      </c>
      <c r="J15" s="93">
        <f>[10]Maio!$E$13</f>
        <v>66.5</v>
      </c>
      <c r="K15" s="93">
        <f>[10]Maio!$E$14</f>
        <v>68.291666666666671</v>
      </c>
      <c r="L15" s="93">
        <f>[10]Maio!$E$15</f>
        <v>54.166666666666664</v>
      </c>
      <c r="M15" s="93">
        <f>[10]Maio!$E$16</f>
        <v>56.333333333333336</v>
      </c>
      <c r="N15" s="93">
        <f>[10]Maio!$E$17</f>
        <v>81.833333333333329</v>
      </c>
      <c r="O15" s="93">
        <f>[10]Maio!$E$18</f>
        <v>85.916666666666671</v>
      </c>
      <c r="P15" s="93">
        <f>[10]Maio!$E$19</f>
        <v>84.541666666666671</v>
      </c>
      <c r="Q15" s="93">
        <f>[10]Maio!$E$20</f>
        <v>76.041666666666671</v>
      </c>
      <c r="R15" s="93">
        <f>[10]Maio!$E$21</f>
        <v>69</v>
      </c>
      <c r="S15" s="93">
        <f>[10]Maio!$E$22</f>
        <v>83.583333333333329</v>
      </c>
      <c r="T15" s="93">
        <f>[10]Maio!$E$23</f>
        <v>75.125</v>
      </c>
      <c r="U15" s="93">
        <f>[10]Maio!$E$24</f>
        <v>72.083333333333329</v>
      </c>
      <c r="V15" s="93">
        <f>[10]Maio!$E$25</f>
        <v>67.916666666666671</v>
      </c>
      <c r="W15" s="93">
        <f>[10]Maio!$E$26</f>
        <v>60.958333333333336</v>
      </c>
      <c r="X15" s="93">
        <f>[10]Maio!$E$27</f>
        <v>61.208333333333336</v>
      </c>
      <c r="Y15" s="93">
        <f>[10]Maio!$E$28</f>
        <v>90.291666666666671</v>
      </c>
      <c r="Z15" s="93">
        <f>[10]Maio!$E$29</f>
        <v>85.375</v>
      </c>
      <c r="AA15" s="93">
        <f>[10]Maio!$E$30</f>
        <v>86.166666666666671</v>
      </c>
      <c r="AB15" s="93">
        <f>[10]Maio!$E$31</f>
        <v>91.916666666666671</v>
      </c>
      <c r="AC15" s="93">
        <f>[10]Maio!$E$32</f>
        <v>77.166666666666671</v>
      </c>
      <c r="AD15" s="93">
        <f>[10]Maio!$E$33</f>
        <v>77.875</v>
      </c>
      <c r="AE15" s="93">
        <f>[10]Maio!$E$34</f>
        <v>70.708333333333329</v>
      </c>
      <c r="AF15" s="93">
        <f>[10]Maio!$E$35</f>
        <v>64.833333333333329</v>
      </c>
      <c r="AG15" s="100">
        <f t="shared" si="1"/>
        <v>71.225806451612897</v>
      </c>
      <c r="AK15" t="s">
        <v>33</v>
      </c>
    </row>
    <row r="16" spans="1:37" x14ac:dyDescent="0.2">
      <c r="A16" s="50" t="s">
        <v>150</v>
      </c>
      <c r="B16" s="93">
        <f>[11]Maio!$E$5</f>
        <v>68.599999999999994</v>
      </c>
      <c r="C16" s="93">
        <f>[11]Maio!$E$6</f>
        <v>67.724999999999994</v>
      </c>
      <c r="D16" s="93">
        <f>[11]Maio!$E$7</f>
        <v>60.769230769230766</v>
      </c>
      <c r="E16" s="93">
        <f>[11]Maio!$E$8</f>
        <v>66.3125</v>
      </c>
      <c r="F16" s="93">
        <f>[11]Maio!$E$9</f>
        <v>59.3125</v>
      </c>
      <c r="G16" s="93">
        <f>[11]Maio!$E$10</f>
        <v>60.75</v>
      </c>
      <c r="H16" s="93">
        <f>[11]Maio!$E$11</f>
        <v>68.111111111111114</v>
      </c>
      <c r="I16" s="93">
        <f>[11]Maio!$E$12</f>
        <v>70.444444444444443</v>
      </c>
      <c r="J16" s="93">
        <f>[11]Maio!$E$13</f>
        <v>66.529411764705884</v>
      </c>
      <c r="K16" s="93">
        <f>[11]Maio!$E$14</f>
        <v>67.583333333333329</v>
      </c>
      <c r="L16" s="93">
        <f>[11]Maio!$E$15</f>
        <v>75</v>
      </c>
      <c r="M16" s="93">
        <f>[11]Maio!$E$16</f>
        <v>66.777777777777771</v>
      </c>
      <c r="N16" s="93">
        <f>[11]Maio!$E$17</f>
        <v>67.239999999999995</v>
      </c>
      <c r="O16" s="93">
        <f>[11]Maio!$E$18</f>
        <v>82.95</v>
      </c>
      <c r="P16" s="93">
        <f>[11]Maio!$E$19</f>
        <v>80</v>
      </c>
      <c r="Q16" s="93">
        <f>[11]Maio!$E$20</f>
        <v>67.733333333333334</v>
      </c>
      <c r="R16" s="93">
        <f>[11]Maio!$E$21</f>
        <v>70.705882352941174</v>
      </c>
      <c r="S16" s="93">
        <f>[11]Maio!$E$22</f>
        <v>76.150000000000006</v>
      </c>
      <c r="T16" s="93">
        <f>[11]Maio!$E$23</f>
        <v>82.647058823529406</v>
      </c>
      <c r="U16" s="93">
        <f>[11]Maio!$E$24</f>
        <v>78.5</v>
      </c>
      <c r="V16" s="93">
        <f>[11]Maio!$E$25</f>
        <v>70.454545454545453</v>
      </c>
      <c r="W16" s="93">
        <f>[11]Maio!$E$26</f>
        <v>67.25</v>
      </c>
      <c r="X16" s="93">
        <f>[11]Maio!$E$27</f>
        <v>68.142857142857139</v>
      </c>
      <c r="Y16" s="93">
        <f>[11]Maio!$E$28</f>
        <v>76.333333333333329</v>
      </c>
      <c r="Z16" s="93">
        <f>[11]Maio!$E$29</f>
        <v>100</v>
      </c>
      <c r="AA16" s="93">
        <f>[11]Maio!$E$30</f>
        <v>90.833333333333329</v>
      </c>
      <c r="AB16" s="93">
        <f>[11]Maio!$E$31</f>
        <v>95</v>
      </c>
      <c r="AC16" s="93">
        <f>[11]Maio!$E$32</f>
        <v>77.761904761904759</v>
      </c>
      <c r="AD16" s="93">
        <f>[11]Maio!$E$33</f>
        <v>73.666666666666671</v>
      </c>
      <c r="AE16" s="93">
        <f>[11]Maio!$E$34</f>
        <v>71.416666666666671</v>
      </c>
      <c r="AF16" s="93">
        <f>[11]Maio!$E$35</f>
        <v>56.541666666666664</v>
      </c>
      <c r="AG16" s="100">
        <f t="shared" si="1"/>
        <v>72.620727668915521</v>
      </c>
    </row>
    <row r="17" spans="1:37" x14ac:dyDescent="0.2">
      <c r="A17" s="50" t="s">
        <v>2</v>
      </c>
      <c r="B17" s="93">
        <f>[12]Maio!$E$5</f>
        <v>65.041666666666671</v>
      </c>
      <c r="C17" s="93">
        <f>[12]Maio!$E$6</f>
        <v>64.708333333333329</v>
      </c>
      <c r="D17" s="93">
        <f>[12]Maio!$E$7</f>
        <v>63</v>
      </c>
      <c r="E17" s="93">
        <f>[12]Maio!$E$8</f>
        <v>60.625</v>
      </c>
      <c r="F17" s="93">
        <f>[12]Maio!$E$9</f>
        <v>54.041666666666664</v>
      </c>
      <c r="G17" s="93">
        <f>[12]Maio!$E$10</f>
        <v>47.125</v>
      </c>
      <c r="H17" s="93">
        <f>[12]Maio!$E$11</f>
        <v>52.75</v>
      </c>
      <c r="I17" s="93">
        <f>[12]Maio!$E$12</f>
        <v>57.708333333333336</v>
      </c>
      <c r="J17" s="93">
        <f>[12]Maio!$E$13</f>
        <v>59.666666666666664</v>
      </c>
      <c r="K17" s="93">
        <f>[12]Maio!$E$14</f>
        <v>56.833333333333336</v>
      </c>
      <c r="L17" s="93">
        <f>[12]Maio!$E$15</f>
        <v>54.375</v>
      </c>
      <c r="M17" s="93">
        <f>[12]Maio!$E$16</f>
        <v>56.041666666666664</v>
      </c>
      <c r="N17" s="93">
        <f>[12]Maio!$E$17</f>
        <v>65.125</v>
      </c>
      <c r="O17" s="93">
        <f>[12]Maio!$E$18</f>
        <v>76.208333333333329</v>
      </c>
      <c r="P17" s="93">
        <f>[12]Maio!$E$19</f>
        <v>73.666666666666671</v>
      </c>
      <c r="Q17" s="93">
        <f>[12]Maio!$E$20</f>
        <v>67.75</v>
      </c>
      <c r="R17" s="93">
        <f>[12]Maio!$E$21</f>
        <v>63.583333333333336</v>
      </c>
      <c r="S17" s="93">
        <f>[12]Maio!$E$22</f>
        <v>74.583333333333329</v>
      </c>
      <c r="T17" s="93">
        <f>[12]Maio!$E$23</f>
        <v>80.833333333333329</v>
      </c>
      <c r="U17" s="93">
        <f>[12]Maio!$E$24</f>
        <v>67.75</v>
      </c>
      <c r="V17" s="93">
        <f>[12]Maio!$E$25</f>
        <v>58.916666666666664</v>
      </c>
      <c r="W17" s="93">
        <f>[12]Maio!$E$26</f>
        <v>50.25</v>
      </c>
      <c r="X17" s="93">
        <f>[12]Maio!$E$27</f>
        <v>54.25</v>
      </c>
      <c r="Y17" s="93">
        <f>[12]Maio!$E$28</f>
        <v>78.833333333333329</v>
      </c>
      <c r="Z17" s="93">
        <f>[12]Maio!$E$29</f>
        <v>83.375</v>
      </c>
      <c r="AA17" s="93">
        <f>[12]Maio!$E$30</f>
        <v>86.125</v>
      </c>
      <c r="AB17" s="93">
        <f>[12]Maio!$E$31</f>
        <v>93.125</v>
      </c>
      <c r="AC17" s="93">
        <f>[12]Maio!$E$32</f>
        <v>76.541666666666671</v>
      </c>
      <c r="AD17" s="93">
        <f>[12]Maio!$E$33</f>
        <v>61.5</v>
      </c>
      <c r="AE17" s="93">
        <f>[12]Maio!$E$34</f>
        <v>57.375</v>
      </c>
      <c r="AF17" s="93">
        <f>[12]Maio!$E$35</f>
        <v>48.541666666666664</v>
      </c>
      <c r="AG17" s="100">
        <f t="shared" si="1"/>
        <v>64.846774193548384</v>
      </c>
      <c r="AI17" s="11" t="s">
        <v>33</v>
      </c>
    </row>
    <row r="18" spans="1:37" x14ac:dyDescent="0.2">
      <c r="A18" s="50" t="s">
        <v>3</v>
      </c>
      <c r="B18" s="93">
        <f>[13]Maio!$E5</f>
        <v>65.727272727272734</v>
      </c>
      <c r="C18" s="93">
        <f>[13]Maio!$E6</f>
        <v>69</v>
      </c>
      <c r="D18" s="93">
        <f>[13]Maio!$E7</f>
        <v>64.2</v>
      </c>
      <c r="E18" s="93">
        <f>[13]Maio!$E8</f>
        <v>64.5</v>
      </c>
      <c r="F18" s="93">
        <f>[13]Maio!$E9</f>
        <v>63.083333333333336</v>
      </c>
      <c r="G18" s="93">
        <f>[13]Maio!$E10</f>
        <v>67.791666666666671</v>
      </c>
      <c r="H18" s="93">
        <f>[13]Maio!$E11</f>
        <v>67.791666666666671</v>
      </c>
      <c r="I18" s="93">
        <f>[13]Maio!$E12</f>
        <v>65.125</v>
      </c>
      <c r="J18" s="93">
        <f>[13]Maio!$E13</f>
        <v>64.476190476190482</v>
      </c>
      <c r="K18" s="93">
        <f>[13]Maio!$E14</f>
        <v>67.391304347826093</v>
      </c>
      <c r="L18" s="93">
        <f>[13]Maio!$E15</f>
        <v>63.19047619047619</v>
      </c>
      <c r="M18" s="93">
        <f>[13]Maio!$E16</f>
        <v>60.571428571428569</v>
      </c>
      <c r="N18" s="93">
        <f>[13]Maio!$E17</f>
        <v>61.863636363636367</v>
      </c>
      <c r="O18" s="93">
        <f>[13]Maio!$E18</f>
        <v>78.173913043478265</v>
      </c>
      <c r="P18" s="93">
        <f>[13]Maio!$E19</f>
        <v>71.235294117647058</v>
      </c>
      <c r="Q18" s="93">
        <f>[13]Maio!$E20</f>
        <v>58.75</v>
      </c>
      <c r="R18" s="93">
        <f>[13]Maio!$E21</f>
        <v>57.041666666666664</v>
      </c>
      <c r="S18" s="93">
        <f>[13]Maio!$E22</f>
        <v>62.041666666666664</v>
      </c>
      <c r="T18" s="93">
        <f>[13]Maio!$E23</f>
        <v>68.125</v>
      </c>
      <c r="U18" s="93">
        <f>[13]Maio!$E24</f>
        <v>82</v>
      </c>
      <c r="V18" s="93">
        <f>[13]Maio!$E25</f>
        <v>56.153846153846153</v>
      </c>
      <c r="W18" s="93">
        <f>[13]Maio!$E26</f>
        <v>63.409090909090907</v>
      </c>
      <c r="X18" s="93">
        <f>[13]Maio!$E27</f>
        <v>60.695652173913047</v>
      </c>
      <c r="Y18" s="93">
        <f>[13]Maio!$E28</f>
        <v>70.958333333333329</v>
      </c>
      <c r="Z18" s="93">
        <f>[13]Maio!$E29</f>
        <v>83.772727272727266</v>
      </c>
      <c r="AA18" s="93">
        <f>[13]Maio!$E30</f>
        <v>81.208333333333329</v>
      </c>
      <c r="AB18" s="93">
        <f>[13]Maio!$E31</f>
        <v>73.583333333333329</v>
      </c>
      <c r="AC18" s="93">
        <f>[13]Maio!$E32</f>
        <v>77.045454545454547</v>
      </c>
      <c r="AD18" s="93">
        <f>[13]Maio!$E33</f>
        <v>69.529411764705884</v>
      </c>
      <c r="AE18" s="93">
        <f>[13]Maio!$E34</f>
        <v>63.416666666666664</v>
      </c>
      <c r="AF18" s="93">
        <f>[13]Maio!$E35</f>
        <v>59.416666666666664</v>
      </c>
      <c r="AG18" s="100">
        <f t="shared" si="1"/>
        <v>67.137710709387974</v>
      </c>
      <c r="AH18" s="11" t="s">
        <v>33</v>
      </c>
      <c r="AI18" s="11" t="s">
        <v>33</v>
      </c>
    </row>
    <row r="19" spans="1:37" x14ac:dyDescent="0.2">
      <c r="A19" s="50" t="s">
        <v>4</v>
      </c>
      <c r="B19" s="93">
        <f>[14]Maio!$E$5</f>
        <v>60.958333333333336</v>
      </c>
      <c r="C19" s="93">
        <f>[14]Maio!$E$6</f>
        <v>59.166666666666664</v>
      </c>
      <c r="D19" s="93">
        <f>[14]Maio!$E$7</f>
        <v>57.541666666666664</v>
      </c>
      <c r="E19" s="93">
        <f>[14]Maio!$E$8</f>
        <v>57.708333333333336</v>
      </c>
      <c r="F19" s="93">
        <f>[14]Maio!$E$9</f>
        <v>55.625</v>
      </c>
      <c r="G19" s="93">
        <f>[14]Maio!$E$10</f>
        <v>61.083333333333336</v>
      </c>
      <c r="H19" s="93">
        <f>[14]Maio!$E$11</f>
        <v>61.416666666666664</v>
      </c>
      <c r="I19" s="93">
        <f>[14]Maio!$E$12</f>
        <v>60.75</v>
      </c>
      <c r="J19" s="93">
        <f>[14]Maio!$E$13</f>
        <v>58.708333333333336</v>
      </c>
      <c r="K19" s="93">
        <f>[14]Maio!$E$14</f>
        <v>56.791666666666664</v>
      </c>
      <c r="L19" s="93">
        <f>[14]Maio!$E$15</f>
        <v>57.5</v>
      </c>
      <c r="M19" s="93">
        <f>[14]Maio!$E$16</f>
        <v>51.583333333333336</v>
      </c>
      <c r="N19" s="93">
        <f>[14]Maio!$E$17</f>
        <v>53.916666666666664</v>
      </c>
      <c r="O19" s="93">
        <f>[14]Maio!$E$18</f>
        <v>81.333333333333329</v>
      </c>
      <c r="P19" s="93">
        <f>[14]Maio!$E$19</f>
        <v>77.833333333333329</v>
      </c>
      <c r="Q19" s="93">
        <f>[14]Maio!$E$20</f>
        <v>66.916666666666671</v>
      </c>
      <c r="R19" s="93">
        <f>[14]Maio!$E$21</f>
        <v>48.541666666666664</v>
      </c>
      <c r="S19" s="93">
        <f>[14]Maio!$E$22</f>
        <v>53.125</v>
      </c>
      <c r="T19" s="93">
        <f>[14]Maio!$E$23</f>
        <v>71.25</v>
      </c>
      <c r="U19" s="93">
        <f>[14]Maio!$E$24</f>
        <v>83.666666666666671</v>
      </c>
      <c r="V19" s="93">
        <f>[14]Maio!$E$25</f>
        <v>69.625</v>
      </c>
      <c r="W19" s="93">
        <f>[14]Maio!$E$26</f>
        <v>57.416666666666664</v>
      </c>
      <c r="X19" s="93">
        <f>[14]Maio!$E$27</f>
        <v>56.083333333333336</v>
      </c>
      <c r="Y19" s="93">
        <f>[14]Maio!$E$28</f>
        <v>65.166666666666671</v>
      </c>
      <c r="Z19" s="93">
        <f>[14]Maio!$E$29</f>
        <v>93.5</v>
      </c>
      <c r="AA19" s="93">
        <f>[14]Maio!$E$30</f>
        <v>93.125</v>
      </c>
      <c r="AB19" s="93">
        <f>[14]Maio!$E$31</f>
        <v>85.416666666666671</v>
      </c>
      <c r="AC19" s="93">
        <f>[14]Maio!$E$32</f>
        <v>88.625</v>
      </c>
      <c r="AD19" s="93">
        <f>[14]Maio!$E$33</f>
        <v>81.583333333333329</v>
      </c>
      <c r="AE19" s="93">
        <f>[14]Maio!$E$34</f>
        <v>65.75</v>
      </c>
      <c r="AF19" s="93">
        <f>[14]Maio!$E$35</f>
        <v>50.416666666666664</v>
      </c>
      <c r="AG19" s="100">
        <f t="shared" si="1"/>
        <v>65.875000000000014</v>
      </c>
      <c r="AI19" t="s">
        <v>33</v>
      </c>
    </row>
    <row r="20" spans="1:37" x14ac:dyDescent="0.2">
      <c r="A20" s="50" t="s">
        <v>5</v>
      </c>
      <c r="B20" s="93">
        <f>[15]Maio!$E$5</f>
        <v>63.958333333333336</v>
      </c>
      <c r="C20" s="93">
        <f>[15]Maio!$E$6</f>
        <v>59.375</v>
      </c>
      <c r="D20" s="93">
        <f>[15]Maio!$E$7</f>
        <v>64.875</v>
      </c>
      <c r="E20" s="93">
        <f>[15]Maio!$E$8</f>
        <v>65.541666666666671</v>
      </c>
      <c r="F20" s="93">
        <f>[15]Maio!$E$9</f>
        <v>59.958333333333336</v>
      </c>
      <c r="G20" s="93">
        <f>[15]Maio!$E$10</f>
        <v>56.875</v>
      </c>
      <c r="H20" s="93">
        <f>[15]Maio!$E$11</f>
        <v>56.833333333333336</v>
      </c>
      <c r="I20" s="93">
        <f>[15]Maio!$E$12</f>
        <v>56.916666666666664</v>
      </c>
      <c r="J20" s="93">
        <f>[15]Maio!$E$13</f>
        <v>66.916666666666671</v>
      </c>
      <c r="K20" s="93">
        <f>[15]Maio!$E$14</f>
        <v>73.75</v>
      </c>
      <c r="L20" s="93">
        <f>[15]Maio!$E$15</f>
        <v>54.875</v>
      </c>
      <c r="M20" s="93">
        <f>[15]Maio!$E$16</f>
        <v>56.916666666666664</v>
      </c>
      <c r="N20" s="93">
        <f>[15]Maio!$E$17</f>
        <v>70.791666666666671</v>
      </c>
      <c r="O20" s="93">
        <f>[15]Maio!$E$18</f>
        <v>73.458333333333329</v>
      </c>
      <c r="P20" s="93">
        <f>[15]Maio!$E$19</f>
        <v>74.5</v>
      </c>
      <c r="Q20" s="93">
        <f>[15]Maio!$E$20</f>
        <v>72.416666666666671</v>
      </c>
      <c r="R20" s="93">
        <f>[15]Maio!$E$21</f>
        <v>60.833333333333336</v>
      </c>
      <c r="S20" s="93">
        <f>[15]Maio!$E$22</f>
        <v>73.708333333333329</v>
      </c>
      <c r="T20" s="93">
        <f>[15]Maio!$E$23</f>
        <v>59.666666666666664</v>
      </c>
      <c r="U20" s="93">
        <f>[15]Maio!$E$24</f>
        <v>52.541666666666664</v>
      </c>
      <c r="V20" s="93">
        <f>[15]Maio!$E$25</f>
        <v>66.791666666666671</v>
      </c>
      <c r="W20" s="93">
        <f>[15]Maio!$E$26</f>
        <v>57.916666666666664</v>
      </c>
      <c r="X20" s="93">
        <f>[15]Maio!$E$27</f>
        <v>59.875</v>
      </c>
      <c r="Y20" s="93">
        <f>[15]Maio!$E$28</f>
        <v>69.958333333333329</v>
      </c>
      <c r="Z20" s="93">
        <f>[15]Maio!$E$29</f>
        <v>62.625</v>
      </c>
      <c r="AA20" s="93">
        <f>[15]Maio!$E$30</f>
        <v>70.958333333333329</v>
      </c>
      <c r="AB20" s="93">
        <f>[15]Maio!$E$31</f>
        <v>61.458333333333336</v>
      </c>
      <c r="AC20" s="93">
        <f>[15]Maio!$E$32</f>
        <v>51.208333333333336</v>
      </c>
      <c r="AD20" s="93">
        <f>[15]Maio!$E$33</f>
        <v>50.5</v>
      </c>
      <c r="AE20" s="93">
        <f>[15]Maio!$E$34</f>
        <v>56.083333333333336</v>
      </c>
      <c r="AF20" s="93">
        <f>[15]Maio!$E$35</f>
        <v>57.503472222222229</v>
      </c>
      <c r="AG20" s="100">
        <f t="shared" si="1"/>
        <v>62.567316308243718</v>
      </c>
      <c r="AH20" s="11" t="s">
        <v>33</v>
      </c>
    </row>
    <row r="21" spans="1:37" x14ac:dyDescent="0.2">
      <c r="A21" s="50" t="s">
        <v>31</v>
      </c>
      <c r="B21" s="93">
        <f>[16]Maio!$E$5</f>
        <v>66.458333333333329</v>
      </c>
      <c r="C21" s="93">
        <f>[16]Maio!$E$6</f>
        <v>66.666666666666671</v>
      </c>
      <c r="D21" s="93">
        <f>[16]Maio!$E$7</f>
        <v>63.833333333333336</v>
      </c>
      <c r="E21" s="93">
        <f>[16]Maio!$E$8</f>
        <v>60.791666666666664</v>
      </c>
      <c r="F21" s="93">
        <f>[16]Maio!$E$9</f>
        <v>60.25</v>
      </c>
      <c r="G21" s="93">
        <f>[16]Maio!$E$10</f>
        <v>65.041666666666671</v>
      </c>
      <c r="H21" s="93">
        <f>[16]Maio!$E$11</f>
        <v>66.166666666666671</v>
      </c>
      <c r="I21" s="93">
        <f>[16]Maio!$E$12</f>
        <v>64.791666666666671</v>
      </c>
      <c r="J21" s="93">
        <f>[16]Maio!$E$13</f>
        <v>63.708333333333336</v>
      </c>
      <c r="K21" s="93">
        <f>[16]Maio!$E$14</f>
        <v>61.083333333333336</v>
      </c>
      <c r="L21" s="93">
        <f>[16]Maio!$E$15</f>
        <v>61.166666666666664</v>
      </c>
      <c r="M21" s="93">
        <f>[16]Maio!$E$16</f>
        <v>59.5</v>
      </c>
      <c r="N21" s="93">
        <f>[16]Maio!$E$17</f>
        <v>60.583333333333336</v>
      </c>
      <c r="O21" s="93">
        <f>[16]Maio!$E$18</f>
        <v>84.571428571428569</v>
      </c>
      <c r="P21" s="93">
        <f>[16]Maio!$E$19</f>
        <v>81.958333333333329</v>
      </c>
      <c r="Q21" s="93">
        <f>[16]Maio!$E$20</f>
        <v>71.416666666666671</v>
      </c>
      <c r="R21" s="93">
        <f>[16]Maio!$E$21</f>
        <v>56.25</v>
      </c>
      <c r="S21" s="93">
        <f>[16]Maio!$E$22</f>
        <v>66.958333333333329</v>
      </c>
      <c r="T21" s="93">
        <f>[16]Maio!$E$23</f>
        <v>78.25</v>
      </c>
      <c r="U21" s="93">
        <f>[16]Maio!$E$24</f>
        <v>76.875</v>
      </c>
      <c r="V21" s="93">
        <f>[16]Maio!$E$25</f>
        <v>70.166666666666671</v>
      </c>
      <c r="W21" s="93">
        <f>[16]Maio!$E$26</f>
        <v>63.208333333333336</v>
      </c>
      <c r="X21" s="93">
        <f>[16]Maio!$E$27</f>
        <v>62.708333333333336</v>
      </c>
      <c r="Y21" s="93">
        <f>[16]Maio!$E$28</f>
        <v>68.782608695652172</v>
      </c>
      <c r="Z21" s="93">
        <f>[16]Maio!$E$29</f>
        <v>87.63636363636364</v>
      </c>
      <c r="AA21" s="93">
        <f>[16]Maio!$E$30</f>
        <v>90.722222222222229</v>
      </c>
      <c r="AB21" s="93">
        <f>[16]Maio!$E$31</f>
        <v>90.294117647058826</v>
      </c>
      <c r="AC21" s="93">
        <f>[16]Maio!$E$32</f>
        <v>77.916666666666671</v>
      </c>
      <c r="AD21" s="93">
        <f>[16]Maio!$E$33</f>
        <v>74.333333333333329</v>
      </c>
      <c r="AE21" s="93">
        <f>[16]Maio!$E$34</f>
        <v>69.5</v>
      </c>
      <c r="AF21" s="93">
        <f>[16]Maio!$E$35</f>
        <v>58</v>
      </c>
      <c r="AG21" s="100">
        <f t="shared" si="1"/>
        <v>69.341615293743828</v>
      </c>
      <c r="AI21" t="s">
        <v>33</v>
      </c>
      <c r="AJ21" t="s">
        <v>33</v>
      </c>
    </row>
    <row r="22" spans="1:37" x14ac:dyDescent="0.2">
      <c r="A22" s="50" t="s">
        <v>6</v>
      </c>
      <c r="B22" s="93">
        <f>[17]Maio!$E$5</f>
        <v>79.166666666666671</v>
      </c>
      <c r="C22" s="93">
        <f>[17]Maio!$E$6</f>
        <v>77.625</v>
      </c>
      <c r="D22" s="93">
        <f>[17]Maio!$E$7</f>
        <v>78.458333333333329</v>
      </c>
      <c r="E22" s="93">
        <f>[17]Maio!$E$8</f>
        <v>80.833333333333329</v>
      </c>
      <c r="F22" s="93">
        <f>[17]Maio!$E$9</f>
        <v>76.583333333333329</v>
      </c>
      <c r="G22" s="93">
        <f>[17]Maio!$E$10</f>
        <v>74.375</v>
      </c>
      <c r="H22" s="93">
        <f>[17]Maio!$E$11</f>
        <v>72.173913043478265</v>
      </c>
      <c r="I22" s="93">
        <f>[17]Maio!$E$12</f>
        <v>72.75</v>
      </c>
      <c r="J22" s="93">
        <f>[17]Maio!$E$13</f>
        <v>75.826086956521735</v>
      </c>
      <c r="K22" s="93">
        <f>[17]Maio!$E$14</f>
        <v>72.75</v>
      </c>
      <c r="L22" s="93">
        <f>[17]Maio!$E$15</f>
        <v>70.666666666666671</v>
      </c>
      <c r="M22" s="93">
        <f>[17]Maio!$E$16</f>
        <v>71.318181818181813</v>
      </c>
      <c r="N22" s="93">
        <f>[17]Maio!$E$17</f>
        <v>76.791666666666671</v>
      </c>
      <c r="O22" s="93">
        <f>[17]Maio!$E$18</f>
        <v>80.75</v>
      </c>
      <c r="P22" s="93">
        <f>[17]Maio!$E$19</f>
        <v>72.333333333333329</v>
      </c>
      <c r="Q22" s="93">
        <f>[17]Maio!$E$20</f>
        <v>76.5</v>
      </c>
      <c r="R22" s="93">
        <f>[17]Maio!$E$21</f>
        <v>78.714285714285708</v>
      </c>
      <c r="S22" s="93">
        <f>[17]Maio!$E$22</f>
        <v>77.347826086956516</v>
      </c>
      <c r="T22" s="93">
        <f>[17]Maio!$E$23</f>
        <v>77.5</v>
      </c>
      <c r="U22" s="93">
        <f>[17]Maio!$E$24</f>
        <v>74.208333333333329</v>
      </c>
      <c r="V22" s="93">
        <f>[17]Maio!$E$25</f>
        <v>75.208333333333329</v>
      </c>
      <c r="W22" s="93">
        <f>[17]Maio!$E$26</f>
        <v>70.833333333333329</v>
      </c>
      <c r="X22" s="93">
        <f>[17]Maio!$E$27</f>
        <v>70</v>
      </c>
      <c r="Y22" s="93">
        <f>[17]Maio!$E$28</f>
        <v>83.125</v>
      </c>
      <c r="Z22" s="93">
        <f>[17]Maio!$E$29</f>
        <v>83.521739130434781</v>
      </c>
      <c r="AA22" s="93">
        <f>[17]Maio!$E$30</f>
        <v>76.458333333333329</v>
      </c>
      <c r="AB22" s="93">
        <f>[17]Maio!$E$31</f>
        <v>82.916666666666671</v>
      </c>
      <c r="AC22" s="93">
        <f>[17]Maio!$E$32</f>
        <v>69.904761904761898</v>
      </c>
      <c r="AD22" s="93">
        <f>[17]Maio!$E$33</f>
        <v>67.608695652173907</v>
      </c>
      <c r="AE22" s="93">
        <f>[17]Maio!$E$34</f>
        <v>68.875</v>
      </c>
      <c r="AF22" s="93">
        <f>[17]Maio!$E$35</f>
        <v>64.043478260869563</v>
      </c>
      <c r="AG22" s="100">
        <f t="shared" si="1"/>
        <v>75.134429093580536</v>
      </c>
      <c r="AK22" t="s">
        <v>33</v>
      </c>
    </row>
    <row r="23" spans="1:37" x14ac:dyDescent="0.2">
      <c r="A23" s="50" t="s">
        <v>7</v>
      </c>
      <c r="B23" s="93">
        <f>[18]Maio!$E$5</f>
        <v>74.291666666666671</v>
      </c>
      <c r="C23" s="93">
        <f>[18]Maio!$E$6</f>
        <v>72.583333333333329</v>
      </c>
      <c r="D23" s="93">
        <f>[18]Maio!$E$7</f>
        <v>72.166666666666671</v>
      </c>
      <c r="E23" s="93">
        <f>[18]Maio!$E$8</f>
        <v>67.666666666666671</v>
      </c>
      <c r="F23" s="93">
        <f>[18]Maio!$E$9</f>
        <v>57.75</v>
      </c>
      <c r="G23" s="93">
        <f>[18]Maio!$E$10</f>
        <v>56.375</v>
      </c>
      <c r="H23" s="93">
        <f>[18]Maio!$E$11</f>
        <v>60.083333333333336</v>
      </c>
      <c r="I23" s="93">
        <f>[18]Maio!$E$12</f>
        <v>61.833333333333336</v>
      </c>
      <c r="J23" s="93">
        <f>[18]Maio!$E$13</f>
        <v>67.791666666666671</v>
      </c>
      <c r="K23" s="93">
        <f>[18]Maio!$E$14</f>
        <v>64.541666666666671</v>
      </c>
      <c r="L23" s="93">
        <f>[18]Maio!$E$15</f>
        <v>54.958333333333336</v>
      </c>
      <c r="M23" s="93">
        <f>[18]Maio!$E$16</f>
        <v>62.208333333333336</v>
      </c>
      <c r="N23" s="93">
        <f>[18]Maio!$E$17</f>
        <v>78.583333333333329</v>
      </c>
      <c r="O23" s="93">
        <f>[18]Maio!$E$18</f>
        <v>82.125</v>
      </c>
      <c r="P23" s="93">
        <f>[18]Maio!$E$19</f>
        <v>82.291666666666671</v>
      </c>
      <c r="Q23" s="93">
        <f>[18]Maio!$E$20</f>
        <v>73.625</v>
      </c>
      <c r="R23" s="93">
        <f>[18]Maio!$E$21</f>
        <v>71</v>
      </c>
      <c r="S23" s="93">
        <f>[18]Maio!$E$22</f>
        <v>82</v>
      </c>
      <c r="T23" s="93">
        <f>[18]Maio!$E$23</f>
        <v>75.791666666666671</v>
      </c>
      <c r="U23" s="93">
        <f>[18]Maio!$E$24</f>
        <v>70.708333333333329</v>
      </c>
      <c r="V23" s="93">
        <f>[18]Maio!$E$25</f>
        <v>67.916666666666671</v>
      </c>
      <c r="W23" s="93">
        <f>[18]Maio!$E$26</f>
        <v>63.166666666666664</v>
      </c>
      <c r="X23" s="93">
        <f>[18]Maio!$E$27</f>
        <v>60.958333333333336</v>
      </c>
      <c r="Y23" s="93">
        <f>[18]Maio!$E$28</f>
        <v>87.666666666666671</v>
      </c>
      <c r="Z23" s="93">
        <f>[18]Maio!$E$29</f>
        <v>85.875</v>
      </c>
      <c r="AA23" s="93">
        <f>[18]Maio!$E$30</f>
        <v>91</v>
      </c>
      <c r="AB23" s="93">
        <f>[18]Maio!$E$31</f>
        <v>90.375</v>
      </c>
      <c r="AC23" s="93">
        <f>[18]Maio!$E$32</f>
        <v>75.333333333333329</v>
      </c>
      <c r="AD23" s="93">
        <f>[18]Maio!$E$33</f>
        <v>69.416666666666671</v>
      </c>
      <c r="AE23" s="93">
        <f>[18]Maio!$E$34</f>
        <v>62.791666666666664</v>
      </c>
      <c r="AF23" s="93">
        <f>[18]Maio!$E$35</f>
        <v>58.791666666666664</v>
      </c>
      <c r="AG23" s="100">
        <f t="shared" si="1"/>
        <v>71.021505376344081</v>
      </c>
    </row>
    <row r="24" spans="1:37" x14ac:dyDescent="0.2">
      <c r="A24" s="50" t="s">
        <v>151</v>
      </c>
      <c r="B24" s="93">
        <f>[19]Maio!$E$5</f>
        <v>72.416666666666671</v>
      </c>
      <c r="C24" s="93">
        <f>[19]Maio!$E$6</f>
        <v>74.291666666666671</v>
      </c>
      <c r="D24" s="93">
        <f>[19]Maio!$E$7</f>
        <v>71.541666666666671</v>
      </c>
      <c r="E24" s="93">
        <f>[19]Maio!$E$8</f>
        <v>70.208333333333329</v>
      </c>
      <c r="F24" s="93">
        <f>[19]Maio!$E$9</f>
        <v>63.625</v>
      </c>
      <c r="G24" s="93">
        <f>[19]Maio!$E$10</f>
        <v>57.833333333333336</v>
      </c>
      <c r="H24" s="93">
        <f>[19]Maio!$E$11</f>
        <v>61.791666666666664</v>
      </c>
      <c r="I24" s="93">
        <f>[19]Maio!$E$12</f>
        <v>63.666666666666664</v>
      </c>
      <c r="J24" s="93">
        <f>[19]Maio!$E$13</f>
        <v>67.458333333333329</v>
      </c>
      <c r="K24" s="93">
        <f>[19]Maio!$E$14</f>
        <v>70.083333333333329</v>
      </c>
      <c r="L24" s="93">
        <f>[19]Maio!$E$15</f>
        <v>61.608695652173914</v>
      </c>
      <c r="M24" s="93">
        <f>[19]Maio!$E$16</f>
        <v>63.125</v>
      </c>
      <c r="N24" s="93">
        <f>[19]Maio!$E$17</f>
        <v>79.5</v>
      </c>
      <c r="O24" s="93">
        <f>[19]Maio!$E$18</f>
        <v>76.291666666666671</v>
      </c>
      <c r="P24" s="93">
        <f>[19]Maio!$E$19</f>
        <v>77.583333333333329</v>
      </c>
      <c r="Q24" s="93">
        <f>[19]Maio!$E$20</f>
        <v>75.791666666666671</v>
      </c>
      <c r="R24" s="93">
        <f>[19]Maio!$E$21</f>
        <v>66.916666666666671</v>
      </c>
      <c r="S24" s="93">
        <f>[19]Maio!$E$22</f>
        <v>76.833333333333329</v>
      </c>
      <c r="T24" s="93">
        <f>[19]Maio!$E$23</f>
        <v>79.5</v>
      </c>
      <c r="U24" s="93">
        <f>[19]Maio!$E$24</f>
        <v>72.416666666666671</v>
      </c>
      <c r="V24" s="93">
        <f>[19]Maio!$E$25</f>
        <v>74.041666666666671</v>
      </c>
      <c r="W24" s="93">
        <f>[19]Maio!$E$26</f>
        <v>64.375</v>
      </c>
      <c r="X24" s="93">
        <f>[19]Maio!$E$27</f>
        <v>62.391304347826086</v>
      </c>
      <c r="Y24" s="93">
        <f>[19]Maio!$E$28</f>
        <v>87.416666666666671</v>
      </c>
      <c r="Z24" s="93">
        <f>[19]Maio!$E$29</f>
        <v>82.458333333333329</v>
      </c>
      <c r="AA24" s="93">
        <f>[19]Maio!$E$30</f>
        <v>91.416666666666671</v>
      </c>
      <c r="AB24" s="93">
        <f>[19]Maio!$E$31</f>
        <v>94.166666666666671</v>
      </c>
      <c r="AC24" s="93">
        <f>[19]Maio!$E$32</f>
        <v>77.291666666666671</v>
      </c>
      <c r="AD24" s="93">
        <f>[19]Maio!$E$33</f>
        <v>75.208333333333329</v>
      </c>
      <c r="AE24" s="93">
        <f>[19]Maio!$E$34</f>
        <v>71.541666666666671</v>
      </c>
      <c r="AF24" s="93">
        <f>[19]Maio!$E$35</f>
        <v>70.041666666666671</v>
      </c>
      <c r="AG24" s="100">
        <f t="shared" si="1"/>
        <v>72.672043010752688</v>
      </c>
      <c r="AI24" t="s">
        <v>33</v>
      </c>
      <c r="AK24" t="s">
        <v>33</v>
      </c>
    </row>
    <row r="25" spans="1:37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100" t="e">
        <f t="shared" si="1"/>
        <v>#DIV/0!</v>
      </c>
      <c r="AH25" s="11" t="s">
        <v>33</v>
      </c>
      <c r="AK25" t="s">
        <v>33</v>
      </c>
    </row>
    <row r="26" spans="1:37" x14ac:dyDescent="0.2">
      <c r="A26" s="50" t="s">
        <v>153</v>
      </c>
      <c r="B26" s="93">
        <f>[20]Maio!$E$5</f>
        <v>74.041666666666671</v>
      </c>
      <c r="C26" s="93">
        <f>[20]Maio!$E$6</f>
        <v>73.625</v>
      </c>
      <c r="D26" s="93">
        <f>[20]Maio!$E$7</f>
        <v>75.208333333333329</v>
      </c>
      <c r="E26" s="93">
        <f>[20]Maio!$E$8</f>
        <v>73.125</v>
      </c>
      <c r="F26" s="93">
        <f>[20]Maio!$E$9</f>
        <v>62.208333333333336</v>
      </c>
      <c r="G26" s="93">
        <f>[20]Maio!$E$10</f>
        <v>58.958333333333336</v>
      </c>
      <c r="H26" s="93">
        <f>[20]Maio!$E$11</f>
        <v>62</v>
      </c>
      <c r="I26" s="93">
        <f>[20]Maio!$E$12</f>
        <v>63.541666666666664</v>
      </c>
      <c r="J26" s="93">
        <f>[20]Maio!$E$13</f>
        <v>68.916666666666671</v>
      </c>
      <c r="K26" s="93">
        <f>[20]Maio!$E$14</f>
        <v>69.083333333333329</v>
      </c>
      <c r="L26" s="93">
        <f>[20]Maio!$E$15</f>
        <v>61.708333333333336</v>
      </c>
      <c r="M26" s="93">
        <f>[20]Maio!$E$16</f>
        <v>65.666666666666671</v>
      </c>
      <c r="N26" s="93">
        <f>[20]Maio!$E$17</f>
        <v>80.666666666666671</v>
      </c>
      <c r="O26" s="93">
        <f>[20]Maio!$E$18</f>
        <v>76.583333333333329</v>
      </c>
      <c r="P26" s="93">
        <f>[20]Maio!$E$19</f>
        <v>78.083333333333329</v>
      </c>
      <c r="Q26" s="93">
        <f>[20]Maio!$E$20</f>
        <v>76.583333333333329</v>
      </c>
      <c r="R26" s="93">
        <f>[20]Maio!$E$21</f>
        <v>69.083333333333329</v>
      </c>
      <c r="S26" s="93">
        <f>[20]Maio!$E$22</f>
        <v>80.166666666666671</v>
      </c>
      <c r="T26" s="93">
        <f>[20]Maio!$E$23</f>
        <v>77.583333333333329</v>
      </c>
      <c r="U26" s="93">
        <f>[20]Maio!$E$24</f>
        <v>69.875</v>
      </c>
      <c r="V26" s="93">
        <f>[20]Maio!$E$25</f>
        <v>73.75</v>
      </c>
      <c r="W26" s="93">
        <f>[20]Maio!$E$26</f>
        <v>67.625</v>
      </c>
      <c r="X26" s="93">
        <f>[20]Maio!$E$27</f>
        <v>61.666666666666664</v>
      </c>
      <c r="Y26" s="93">
        <f>[20]Maio!$E$28</f>
        <v>85.958333333333329</v>
      </c>
      <c r="Z26" s="93">
        <f>[20]Maio!$E$29</f>
        <v>92.833333333333329</v>
      </c>
      <c r="AA26" s="93">
        <f>[20]Maio!$E$30</f>
        <v>93.304347826086953</v>
      </c>
      <c r="AB26" s="93">
        <f>[20]Maio!$E$31</f>
        <v>92.166666666666671</v>
      </c>
      <c r="AC26" s="93">
        <f>[20]Maio!$E$32</f>
        <v>72.083333333333329</v>
      </c>
      <c r="AD26" s="93">
        <f>[20]Maio!$E$33</f>
        <v>62.375</v>
      </c>
      <c r="AE26" s="93">
        <f>[20]Maio!$E$34</f>
        <v>67.541666666666671</v>
      </c>
      <c r="AF26" s="93">
        <f>[20]Maio!$E$35</f>
        <v>63.25</v>
      </c>
      <c r="AG26" s="100">
        <f t="shared" si="1"/>
        <v>72.556860682561933</v>
      </c>
      <c r="AJ26" t="s">
        <v>33</v>
      </c>
      <c r="AK26" t="s">
        <v>33</v>
      </c>
    </row>
    <row r="27" spans="1:37" x14ac:dyDescent="0.2">
      <c r="A27" s="50" t="s">
        <v>8</v>
      </c>
      <c r="B27" s="93">
        <f>[21]Maio!$E$5</f>
        <v>65.666666666666671</v>
      </c>
      <c r="C27" s="93">
        <f>[21]Maio!$E$6</f>
        <v>66.208333333333329</v>
      </c>
      <c r="D27" s="93">
        <f>[21]Maio!$E$7</f>
        <v>65.291666666666671</v>
      </c>
      <c r="E27" s="93">
        <f>[21]Maio!$E$8</f>
        <v>61.684210526315788</v>
      </c>
      <c r="F27" s="93">
        <f>[21]Maio!$E$9</f>
        <v>57.625</v>
      </c>
      <c r="G27" s="93">
        <f>[21]Maio!$E$10</f>
        <v>53.458333333333336</v>
      </c>
      <c r="H27" s="93">
        <f>[21]Maio!$E$11</f>
        <v>55.375</v>
      </c>
      <c r="I27" s="93">
        <f>[21]Maio!$E$12</f>
        <v>55.041666666666664</v>
      </c>
      <c r="J27" s="93">
        <f>[21]Maio!$E$13</f>
        <v>69.857142857142861</v>
      </c>
      <c r="K27" s="93">
        <f>[21]Maio!$E$14</f>
        <v>61.411764705882355</v>
      </c>
      <c r="L27" s="93">
        <f>[21]Maio!$E$15</f>
        <v>55.583333333333336</v>
      </c>
      <c r="M27" s="93">
        <f>[21]Maio!$E$16</f>
        <v>53.958333333333336</v>
      </c>
      <c r="N27" s="93">
        <f>[21]Maio!$E$17</f>
        <v>84.695652173913047</v>
      </c>
      <c r="O27" s="93">
        <f>[21]Maio!$E$18</f>
        <v>85</v>
      </c>
      <c r="P27" s="93">
        <f>[21]Maio!$E$19</f>
        <v>83.368421052631575</v>
      </c>
      <c r="Q27" s="93">
        <f>[21]Maio!$E$20</f>
        <v>72.555555555555557</v>
      </c>
      <c r="R27" s="93">
        <f>[21]Maio!$E$21</f>
        <v>74.083333333333329</v>
      </c>
      <c r="S27" s="93">
        <f>[21]Maio!$E$22</f>
        <v>80.047619047619051</v>
      </c>
      <c r="T27" s="93">
        <f>[21]Maio!$E$23</f>
        <v>85</v>
      </c>
      <c r="U27" s="93">
        <f>[21]Maio!$E$24</f>
        <v>76.5</v>
      </c>
      <c r="V27" s="93">
        <f>[21]Maio!$E$25</f>
        <v>71.833333333333329</v>
      </c>
      <c r="W27" s="93">
        <f>[21]Maio!$E$26</f>
        <v>63.5</v>
      </c>
      <c r="X27" s="93">
        <f>[21]Maio!$E$27</f>
        <v>57.625</v>
      </c>
      <c r="Y27" s="93">
        <f>[21]Maio!$E$28</f>
        <v>87.416666666666671</v>
      </c>
      <c r="Z27" s="93">
        <f>[21]Maio!$E$29</f>
        <v>87.727272727272734</v>
      </c>
      <c r="AA27" s="93">
        <f>[21]Maio!$E$30</f>
        <v>84.352941176470594</v>
      </c>
      <c r="AB27" s="93">
        <f>[21]Maio!$E$31</f>
        <v>84.352941176470594</v>
      </c>
      <c r="AC27" s="93">
        <f>[21]Maio!$E$32</f>
        <v>92</v>
      </c>
      <c r="AD27" s="93">
        <f>[21]Maio!$E$33</f>
        <v>73.352941176470594</v>
      </c>
      <c r="AE27" s="93">
        <f>[21]Maio!$E$34</f>
        <v>64.13333333333334</v>
      </c>
      <c r="AF27" s="93">
        <f>[21]Maio!$E$35</f>
        <v>71</v>
      </c>
      <c r="AG27" s="100">
        <f t="shared" si="1"/>
        <v>70.958272973411113</v>
      </c>
    </row>
    <row r="28" spans="1:37" x14ac:dyDescent="0.2">
      <c r="A28" s="50" t="s">
        <v>9</v>
      </c>
      <c r="B28" s="93">
        <f>[22]Maio!$E5</f>
        <v>60.875</v>
      </c>
      <c r="C28" s="93">
        <f>[22]Maio!$E6</f>
        <v>61.916666666666664</v>
      </c>
      <c r="D28" s="93">
        <f>[22]Maio!$E7</f>
        <v>61.375</v>
      </c>
      <c r="E28" s="93">
        <f>[22]Maio!$E8</f>
        <v>57.125</v>
      </c>
      <c r="F28" s="93">
        <f>[22]Maio!$E9</f>
        <v>48.166666666666664</v>
      </c>
      <c r="G28" s="93">
        <f>[22]Maio!$E10</f>
        <v>49.916666666666664</v>
      </c>
      <c r="H28" s="93">
        <f>[22]Maio!$E11</f>
        <v>53.916666666666664</v>
      </c>
      <c r="I28" s="93">
        <f>[22]Maio!$E12</f>
        <v>56.458333333333336</v>
      </c>
      <c r="J28" s="93">
        <f>[22]Maio!$E13</f>
        <v>54.083333333333336</v>
      </c>
      <c r="K28" s="93">
        <f>[22]Maio!$E14</f>
        <v>57.166666666666664</v>
      </c>
      <c r="L28" s="93">
        <f>[22]Maio!$E15</f>
        <v>51.458333333333336</v>
      </c>
      <c r="M28" s="93">
        <f>[22]Maio!$E16</f>
        <v>51.708333333333336</v>
      </c>
      <c r="N28" s="93">
        <f>[22]Maio!$E17</f>
        <v>68.916666666666671</v>
      </c>
      <c r="O28" s="93">
        <f>[22]Maio!$E18</f>
        <v>75.333333333333329</v>
      </c>
      <c r="P28" s="93">
        <f>[22]Maio!$E19</f>
        <v>75.708333333333329</v>
      </c>
      <c r="Q28" s="93">
        <f>[22]Maio!$E20</f>
        <v>68.875</v>
      </c>
      <c r="R28" s="93">
        <f>[22]Maio!$E21</f>
        <v>57.416666666666664</v>
      </c>
      <c r="S28" s="93">
        <f>[22]Maio!$E22</f>
        <v>68.583333333333329</v>
      </c>
      <c r="T28" s="93">
        <f>[22]Maio!$E23</f>
        <v>81.958333333333329</v>
      </c>
      <c r="U28" s="93">
        <f>[22]Maio!$E24</f>
        <v>73.416666666666671</v>
      </c>
      <c r="V28" s="93">
        <f>[22]Maio!$E25</f>
        <v>66.375</v>
      </c>
      <c r="W28" s="93">
        <f>[22]Maio!$E26</f>
        <v>58.625</v>
      </c>
      <c r="X28" s="93">
        <f>[22]Maio!$E27</f>
        <v>53.625</v>
      </c>
      <c r="Y28" s="93">
        <f>[22]Maio!$E28</f>
        <v>81.916666666666671</v>
      </c>
      <c r="Z28" s="93">
        <f>[22]Maio!$E29</f>
        <v>79.833333333333329</v>
      </c>
      <c r="AA28" s="93">
        <f>[22]Maio!$E30</f>
        <v>89.916666666666671</v>
      </c>
      <c r="AB28" s="93">
        <f>[22]Maio!$E31</f>
        <v>93.333333333333329</v>
      </c>
      <c r="AC28" s="93">
        <f>[22]Maio!$E32</f>
        <v>73.125</v>
      </c>
      <c r="AD28" s="93">
        <f>[22]Maio!$E33</f>
        <v>70.083333333333329</v>
      </c>
      <c r="AE28" s="93">
        <f>[22]Maio!$E34</f>
        <v>63.916666666666664</v>
      </c>
      <c r="AF28" s="93">
        <f>[22]Maio!$E35</f>
        <v>64.916666666666671</v>
      </c>
      <c r="AG28" s="100">
        <f t="shared" si="1"/>
        <v>65.48521505376344</v>
      </c>
      <c r="AJ28" t="s">
        <v>33</v>
      </c>
      <c r="AK28" t="s">
        <v>33</v>
      </c>
    </row>
    <row r="29" spans="1:37" x14ac:dyDescent="0.2">
      <c r="A29" s="50" t="s">
        <v>30</v>
      </c>
      <c r="B29" s="93">
        <f>[23]Maio!$E$5</f>
        <v>58.291666666666664</v>
      </c>
      <c r="C29" s="93">
        <f>[23]Maio!$E$6</f>
        <v>59.333333333333336</v>
      </c>
      <c r="D29" s="93">
        <f>[23]Maio!$E$7</f>
        <v>59.416666666666664</v>
      </c>
      <c r="E29" s="93">
        <f>[23]Maio!$E$8</f>
        <v>59</v>
      </c>
      <c r="F29" s="93">
        <f>[23]Maio!$E$9</f>
        <v>60.083333333333336</v>
      </c>
      <c r="G29" s="93">
        <f>[23]Maio!$E$10</f>
        <v>51.916666666666664</v>
      </c>
      <c r="H29" s="93">
        <f>[23]Maio!$E$11</f>
        <v>50.291666666666664</v>
      </c>
      <c r="I29" s="93">
        <f>[23]Maio!$E$12</f>
        <v>49.5</v>
      </c>
      <c r="J29" s="93">
        <f>[23]Maio!$E$13</f>
        <v>73.25</v>
      </c>
      <c r="K29" s="93">
        <f>[23]Maio!$E$14</f>
        <v>61.5</v>
      </c>
      <c r="L29" s="93">
        <f>[23]Maio!$E$15</f>
        <v>57.227272727272727</v>
      </c>
      <c r="M29" s="93">
        <f>[23]Maio!$E$16</f>
        <v>54.75</v>
      </c>
      <c r="N29" s="93">
        <f>[23]Maio!$E$17</f>
        <v>73.291666666666671</v>
      </c>
      <c r="O29" s="93">
        <f>[23]Maio!$E$18</f>
        <v>77.291666666666671</v>
      </c>
      <c r="P29" s="93">
        <f>[23]Maio!$E$19</f>
        <v>75.333333333333329</v>
      </c>
      <c r="Q29" s="93">
        <f>[23]Maio!$E$20</f>
        <v>60.625</v>
      </c>
      <c r="R29" s="93">
        <f>[23]Maio!$E$21</f>
        <v>60.916666666666664</v>
      </c>
      <c r="S29" s="93">
        <f>[23]Maio!$E$22</f>
        <v>74.5</v>
      </c>
      <c r="T29" s="93">
        <f>[23]Maio!$E$23</f>
        <v>65.416666666666671</v>
      </c>
      <c r="U29" s="93">
        <f>[23]Maio!$E$24</f>
        <v>57.75</v>
      </c>
      <c r="V29" s="93">
        <f>[23]Maio!$E$25</f>
        <v>61.68181818181818</v>
      </c>
      <c r="W29" s="93">
        <f>[23]Maio!$E$26</f>
        <v>56.375</v>
      </c>
      <c r="X29" s="93">
        <f>[23]Maio!$E$27</f>
        <v>57.375</v>
      </c>
      <c r="Y29" s="93">
        <f>[23]Maio!$E$28</f>
        <v>78.9375</v>
      </c>
      <c r="Z29" s="93">
        <f>[23]Maio!$E$29</f>
        <v>71.708333333333329</v>
      </c>
      <c r="AA29" s="93">
        <f>[23]Maio!$E$30</f>
        <v>79.083333333333329</v>
      </c>
      <c r="AB29" s="93">
        <f>[23]Maio!$E$31</f>
        <v>74.388888888888886</v>
      </c>
      <c r="AC29" s="93">
        <f>[23]Maio!$E$32</f>
        <v>63.409090909090907</v>
      </c>
      <c r="AD29" s="93">
        <f>[23]Maio!$E$33</f>
        <v>61.916666666666664</v>
      </c>
      <c r="AE29" s="93">
        <f>[23]Maio!$E$34</f>
        <v>63.916666666666664</v>
      </c>
      <c r="AF29" s="93">
        <f>[23]Maio!$E$35</f>
        <v>56.416666666666664</v>
      </c>
      <c r="AG29" s="100">
        <f t="shared" si="1"/>
        <v>63.383695829260361</v>
      </c>
      <c r="AK29" t="s">
        <v>33</v>
      </c>
    </row>
    <row r="30" spans="1:37" x14ac:dyDescent="0.2">
      <c r="A30" s="50" t="s">
        <v>10</v>
      </c>
      <c r="B30" s="93">
        <f>[24]Maio!$E$5</f>
        <v>68</v>
      </c>
      <c r="C30" s="93">
        <f>[24]Maio!$E$6</f>
        <v>68.166666666666671</v>
      </c>
      <c r="D30" s="93">
        <f>[24]Maio!$E$7</f>
        <v>68.208333333333329</v>
      </c>
      <c r="E30" s="93">
        <f>[24]Maio!$E$8</f>
        <v>68.291666666666671</v>
      </c>
      <c r="F30" s="93">
        <f>[24]Maio!$E$9</f>
        <v>57.583333333333336</v>
      </c>
      <c r="G30" s="93">
        <f>[24]Maio!$E$10</f>
        <v>51.083333333333336</v>
      </c>
      <c r="H30" s="93">
        <f>[24]Maio!$E$11</f>
        <v>54.708333333333336</v>
      </c>
      <c r="I30" s="93">
        <f>[24]Maio!$E$12</f>
        <v>57</v>
      </c>
      <c r="J30" s="93">
        <f>[24]Maio!$E$13</f>
        <v>67.166666666666671</v>
      </c>
      <c r="K30" s="93">
        <f>[24]Maio!$E$14</f>
        <v>66.583333333333329</v>
      </c>
      <c r="L30" s="93">
        <f>[24]Maio!$E$15</f>
        <v>55.416666666666664</v>
      </c>
      <c r="M30" s="93">
        <f>[24]Maio!$E$16</f>
        <v>57.5</v>
      </c>
      <c r="N30" s="93">
        <f>[24]Maio!$E$17</f>
        <v>80.541666666666671</v>
      </c>
      <c r="O30" s="93">
        <f>[24]Maio!$E$18</f>
        <v>84.75</v>
      </c>
      <c r="P30" s="93">
        <f>[24]Maio!$E$19</f>
        <v>85.041666666666671</v>
      </c>
      <c r="Q30" s="93">
        <f>[24]Maio!$E$20</f>
        <v>75.5</v>
      </c>
      <c r="R30" s="93">
        <f>[24]Maio!$E$21</f>
        <v>73.833333333333329</v>
      </c>
      <c r="S30" s="93">
        <f>[24]Maio!$E$22</f>
        <v>80.708333333333329</v>
      </c>
      <c r="T30" s="93">
        <f>[24]Maio!$E$23</f>
        <v>74.875</v>
      </c>
      <c r="U30" s="93">
        <f>[24]Maio!$E$24</f>
        <v>69.625</v>
      </c>
      <c r="V30" s="93">
        <f>[24]Maio!$E$25</f>
        <v>66.942708333333329</v>
      </c>
      <c r="W30" s="93">
        <f>[24]Maio!$E$26</f>
        <v>62.958333333333336</v>
      </c>
      <c r="X30" s="93">
        <f>[24]Maio!$E$27</f>
        <v>56.208333333333336</v>
      </c>
      <c r="Y30" s="93">
        <f>[24]Maio!$E$28</f>
        <v>89.75</v>
      </c>
      <c r="Z30" s="93">
        <f>[24]Maio!$E$29</f>
        <v>86.625</v>
      </c>
      <c r="AA30" s="93">
        <f>[24]Maio!$E$30</f>
        <v>84.041666666666671</v>
      </c>
      <c r="AB30" s="93">
        <f>[24]Maio!$E$31</f>
        <v>91.583333333333329</v>
      </c>
      <c r="AC30" s="93">
        <f>[24]Maio!$E$32</f>
        <v>76.583333333333329</v>
      </c>
      <c r="AD30" s="93">
        <f>[24]Maio!$E$33</f>
        <v>76.541666666666671</v>
      </c>
      <c r="AE30" s="93">
        <f>[24]Maio!$E$34</f>
        <v>73.208333333333329</v>
      </c>
      <c r="AF30" s="93">
        <f>[24]Maio!$E$35</f>
        <v>70.625</v>
      </c>
      <c r="AG30" s="100">
        <f t="shared" si="1"/>
        <v>70.956485215053746</v>
      </c>
      <c r="AJ30" t="s">
        <v>33</v>
      </c>
      <c r="AK30" t="s">
        <v>33</v>
      </c>
    </row>
    <row r="31" spans="1:37" x14ac:dyDescent="0.2">
      <c r="A31" s="50" t="s">
        <v>154</v>
      </c>
      <c r="B31" s="93">
        <f>[25]Maio!$E5</f>
        <v>74.083333333333329</v>
      </c>
      <c r="C31" s="93">
        <f>[25]Maio!$E6</f>
        <v>74.125</v>
      </c>
      <c r="D31" s="93">
        <f>[25]Maio!$E7</f>
        <v>75.708333333333329</v>
      </c>
      <c r="E31" s="93">
        <f>[25]Maio!$E8</f>
        <v>76.083333333333329</v>
      </c>
      <c r="F31" s="93">
        <f>[25]Maio!$E9</f>
        <v>69.791666666666671</v>
      </c>
      <c r="G31" s="93">
        <f>[25]Maio!$E10</f>
        <v>66</v>
      </c>
      <c r="H31" s="93">
        <f>[25]Maio!$E11</f>
        <v>65.791666666666671</v>
      </c>
      <c r="I31" s="93">
        <f>[25]Maio!$E12</f>
        <v>67.041666666666671</v>
      </c>
      <c r="J31" s="93">
        <f>[25]Maio!$E13</f>
        <v>76.5</v>
      </c>
      <c r="K31" s="93">
        <f>[25]Maio!$E14</f>
        <v>74</v>
      </c>
      <c r="L31" s="93">
        <f>[25]Maio!$E15</f>
        <v>67.541666666666671</v>
      </c>
      <c r="M31" s="93">
        <f>[25]Maio!$E16</f>
        <v>66.083333333333329</v>
      </c>
      <c r="N31" s="93">
        <f>[25]Maio!$E17</f>
        <v>84.791666666666671</v>
      </c>
      <c r="O31" s="93">
        <f>[25]Maio!$E18</f>
        <v>87</v>
      </c>
      <c r="P31" s="93">
        <f>[25]Maio!$E19</f>
        <v>84.833333333333329</v>
      </c>
      <c r="Q31" s="93">
        <f>[25]Maio!$E20</f>
        <v>78.458333333333329</v>
      </c>
      <c r="R31" s="93">
        <f>[25]Maio!$E21</f>
        <v>78.541666666666671</v>
      </c>
      <c r="S31" s="93">
        <f>[25]Maio!$E22</f>
        <v>84.208333333333329</v>
      </c>
      <c r="T31" s="93">
        <f>[25]Maio!$E23</f>
        <v>76.166666666666671</v>
      </c>
      <c r="U31" s="93">
        <f>[25]Maio!$E24</f>
        <v>72.291666666666671</v>
      </c>
      <c r="V31" s="93">
        <f>[25]Maio!$E25</f>
        <v>74.25</v>
      </c>
      <c r="W31" s="93">
        <f>[25]Maio!$E26</f>
        <v>66.666666666666671</v>
      </c>
      <c r="X31" s="93">
        <f>[25]Maio!$E27</f>
        <v>72.375</v>
      </c>
      <c r="Y31" s="93">
        <f>[25]Maio!$E28</f>
        <v>90.208333333333329</v>
      </c>
      <c r="Z31" s="93">
        <f>[25]Maio!$E29</f>
        <v>86.916666666666671</v>
      </c>
      <c r="AA31" s="93">
        <f>[25]Maio!$E30</f>
        <v>86.208333333333329</v>
      </c>
      <c r="AB31" s="93">
        <f>[25]Maio!$E31</f>
        <v>88</v>
      </c>
      <c r="AC31" s="93">
        <f>[25]Maio!$E32</f>
        <v>74.041666666666671</v>
      </c>
      <c r="AD31" s="93">
        <f>[25]Maio!$E33</f>
        <v>72.625</v>
      </c>
      <c r="AE31" s="93">
        <f>[25]Maio!$E34</f>
        <v>67.5</v>
      </c>
      <c r="AF31" s="93">
        <f>[25]Maio!$E35</f>
        <v>67.458333333333329</v>
      </c>
      <c r="AG31" s="100">
        <f t="shared" si="1"/>
        <v>75.65456989247312</v>
      </c>
      <c r="AH31" s="11" t="s">
        <v>33</v>
      </c>
      <c r="AJ31" t="s">
        <v>33</v>
      </c>
    </row>
    <row r="32" spans="1:37" x14ac:dyDescent="0.2">
      <c r="A32" s="50" t="s">
        <v>11</v>
      </c>
      <c r="B32" s="93">
        <f>[26]Maio!$E$5</f>
        <v>74.291666666666671</v>
      </c>
      <c r="C32" s="93">
        <f>[26]Maio!$E$6</f>
        <v>72.708333333333329</v>
      </c>
      <c r="D32" s="93">
        <f>[26]Maio!$E$7</f>
        <v>73.958333333333329</v>
      </c>
      <c r="E32" s="93">
        <f>[26]Maio!$E$8</f>
        <v>73.416666666666671</v>
      </c>
      <c r="F32" s="93">
        <f>[26]Maio!$E$9</f>
        <v>70.875</v>
      </c>
      <c r="G32" s="93">
        <f>[26]Maio!$E$10</f>
        <v>67.041666666666671</v>
      </c>
      <c r="H32" s="93">
        <f>[26]Maio!$E$11</f>
        <v>67.916666666666671</v>
      </c>
      <c r="I32" s="93">
        <f>[26]Maio!$E$12</f>
        <v>70.125</v>
      </c>
      <c r="J32" s="93">
        <f>[26]Maio!$E$13</f>
        <v>76.583333333333329</v>
      </c>
      <c r="K32" s="93">
        <f>[26]Maio!$E$14</f>
        <v>71.875</v>
      </c>
      <c r="L32" s="93">
        <f>[26]Maio!$E$15</f>
        <v>68.916666666666671</v>
      </c>
      <c r="M32" s="93">
        <f>[26]Maio!$E$16</f>
        <v>70.166666666666671</v>
      </c>
      <c r="N32" s="93">
        <f>[26]Maio!$E$17</f>
        <v>78.541666666666671</v>
      </c>
      <c r="O32" s="93">
        <f>[26]Maio!$E$18</f>
        <v>73.875</v>
      </c>
      <c r="P32" s="93">
        <f>[26]Maio!$E$19</f>
        <v>78.541666666666671</v>
      </c>
      <c r="Q32" s="93">
        <f>[26]Maio!$E$20</f>
        <v>75.5</v>
      </c>
      <c r="R32" s="93">
        <f>[26]Maio!$E$21</f>
        <v>71.833333333333329</v>
      </c>
      <c r="S32" s="93">
        <f>[26]Maio!$E$22</f>
        <v>79.5</v>
      </c>
      <c r="T32" s="93">
        <f>[26]Maio!$E$23</f>
        <v>79.916666666666671</v>
      </c>
      <c r="U32" s="93">
        <f>[26]Maio!$E$24</f>
        <v>70.791666666666671</v>
      </c>
      <c r="V32" s="93">
        <f>[26]Maio!$E$25</f>
        <v>75.541666666666671</v>
      </c>
      <c r="W32" s="93">
        <f>[26]Maio!$E$26</f>
        <v>71.708333333333329</v>
      </c>
      <c r="X32" s="93">
        <f>[26]Maio!$E$27</f>
        <v>71.708333333333329</v>
      </c>
      <c r="Y32" s="93">
        <f>[26]Maio!$E$28</f>
        <v>81</v>
      </c>
      <c r="Z32" s="93">
        <f>[26]Maio!$E$29</f>
        <v>79.625</v>
      </c>
      <c r="AA32" s="93">
        <f>[26]Maio!$E$30</f>
        <v>89.75</v>
      </c>
      <c r="AB32" s="93">
        <f>[26]Maio!$E$31</f>
        <v>89.708333333333329</v>
      </c>
      <c r="AC32" s="93">
        <f>[26]Maio!$E$32</f>
        <v>74</v>
      </c>
      <c r="AD32" s="93">
        <f>[26]Maio!$E$33</f>
        <v>71.625</v>
      </c>
      <c r="AE32" s="93">
        <f>[26]Maio!$E$34</f>
        <v>74.541666666666671</v>
      </c>
      <c r="AF32" s="93">
        <f>[26]Maio!$E$35</f>
        <v>72.416666666666671</v>
      </c>
      <c r="AG32" s="100">
        <f t="shared" si="1"/>
        <v>74.774193548387089</v>
      </c>
      <c r="AK32" t="s">
        <v>33</v>
      </c>
    </row>
    <row r="33" spans="1:38" s="5" customFormat="1" x14ac:dyDescent="0.2">
      <c r="A33" s="50" t="s">
        <v>12</v>
      </c>
      <c r="B33" s="93">
        <f>[27]Maio!$E$5</f>
        <v>69.791666666666671</v>
      </c>
      <c r="C33" s="93">
        <f>[27]Maio!$E$6</f>
        <v>68.958333333333329</v>
      </c>
      <c r="D33" s="93">
        <f>[27]Maio!$E$7</f>
        <v>70.083333333333329</v>
      </c>
      <c r="E33" s="93">
        <f>[27]Maio!$E$8</f>
        <v>72.166666666666671</v>
      </c>
      <c r="F33" s="93">
        <f>[27]Maio!$E$9</f>
        <v>71.375</v>
      </c>
      <c r="G33" s="93">
        <f>[27]Maio!$E$10</f>
        <v>66.791666666666671</v>
      </c>
      <c r="H33" s="93">
        <f>[27]Maio!$E$11</f>
        <v>66.458333333333329</v>
      </c>
      <c r="I33" s="93">
        <f>[27]Maio!$E$12</f>
        <v>66</v>
      </c>
      <c r="J33" s="93">
        <f>[27]Maio!$E$13</f>
        <v>75.666666666666671</v>
      </c>
      <c r="K33" s="93">
        <f>[27]Maio!$E$14</f>
        <v>77.041666666666671</v>
      </c>
      <c r="L33" s="93">
        <f>[27]Maio!$E$15</f>
        <v>71.291666666666671</v>
      </c>
      <c r="M33" s="93">
        <f>[27]Maio!$E$16</f>
        <v>71.833333333333329</v>
      </c>
      <c r="N33" s="93">
        <f>[27]Maio!$E$17</f>
        <v>76.625</v>
      </c>
      <c r="O33" s="93">
        <f>[27]Maio!$E$18</f>
        <v>72.416666666666671</v>
      </c>
      <c r="P33" s="93">
        <f>[27]Maio!$E$19</f>
        <v>73.375</v>
      </c>
      <c r="Q33" s="93">
        <f>[27]Maio!$E$20</f>
        <v>76.5</v>
      </c>
      <c r="R33" s="93">
        <f>[27]Maio!$E$21</f>
        <v>75.333333333333329</v>
      </c>
      <c r="S33" s="93">
        <f>[27]Maio!$E$22</f>
        <v>77.375</v>
      </c>
      <c r="T33" s="93">
        <f>[27]Maio!$E$23</f>
        <v>73.375</v>
      </c>
      <c r="U33" s="93">
        <f>[27]Maio!$E$24</f>
        <v>67.625</v>
      </c>
      <c r="V33" s="93">
        <f>[27]Maio!$E$25</f>
        <v>73.958333333333329</v>
      </c>
      <c r="W33" s="93">
        <f>[27]Maio!$E$26</f>
        <v>69.333333333333329</v>
      </c>
      <c r="X33" s="93">
        <f>[27]Maio!$E$27</f>
        <v>67.833333333333329</v>
      </c>
      <c r="Y33" s="93">
        <f>[27]Maio!$E$28</f>
        <v>75.208333333333329</v>
      </c>
      <c r="Z33" s="93">
        <f>[27]Maio!$E$29</f>
        <v>69.5</v>
      </c>
      <c r="AA33" s="93">
        <f>[27]Maio!$E$30</f>
        <v>84.166666666666671</v>
      </c>
      <c r="AB33" s="93">
        <f>[27]Maio!$E$31</f>
        <v>79.333333333333329</v>
      </c>
      <c r="AC33" s="93">
        <f>[27]Maio!$E$32</f>
        <v>65.625</v>
      </c>
      <c r="AD33" s="93">
        <f>[27]Maio!$E$33</f>
        <v>64.75</v>
      </c>
      <c r="AE33" s="93">
        <f>[27]Maio!$E$34</f>
        <v>67.875</v>
      </c>
      <c r="AF33" s="93">
        <f>[27]Maio!$E$35</f>
        <v>65.833333333333329</v>
      </c>
      <c r="AG33" s="100">
        <f t="shared" si="1"/>
        <v>71.725806451612883</v>
      </c>
    </row>
    <row r="34" spans="1:38" x14ac:dyDescent="0.2">
      <c r="A34" s="50" t="s">
        <v>235</v>
      </c>
      <c r="B34" s="93">
        <f>[28]Maio!$E$5</f>
        <v>69.875</v>
      </c>
      <c r="C34" s="93">
        <f>[28]Maio!$E$6</f>
        <v>69.375</v>
      </c>
      <c r="D34" s="93">
        <f>[28]Maio!$E$7</f>
        <v>75.916666666666671</v>
      </c>
      <c r="E34" s="93">
        <f>[28]Maio!$E$8</f>
        <v>71.666666666666671</v>
      </c>
      <c r="F34" s="93">
        <f>[28]Maio!$E$9</f>
        <v>70.958333333333329</v>
      </c>
      <c r="G34" s="93">
        <f>[28]Maio!$E$10</f>
        <v>68.458333333333329</v>
      </c>
      <c r="H34" s="93">
        <f>[28]Maio!$E$11</f>
        <v>67.416666666666671</v>
      </c>
      <c r="I34" s="93">
        <f>[28]Maio!$E$12</f>
        <v>66.541666666666671</v>
      </c>
      <c r="J34" s="93">
        <f>[28]Maio!$E$13</f>
        <v>74.833333333333329</v>
      </c>
      <c r="K34" s="93">
        <f>[28]Maio!$E$14</f>
        <v>77.375</v>
      </c>
      <c r="L34" s="93">
        <f>[28]Maio!$E$15</f>
        <v>69.791666666666671</v>
      </c>
      <c r="M34" s="93">
        <f>[28]Maio!$E$16</f>
        <v>68.5</v>
      </c>
      <c r="N34" s="93">
        <f>[28]Maio!$E$17</f>
        <v>76.291666666666671</v>
      </c>
      <c r="O34" s="93">
        <f>[28]Maio!$E$18</f>
        <v>78.583333333333329</v>
      </c>
      <c r="P34" s="93">
        <f>[28]Maio!$E$19</f>
        <v>74.875</v>
      </c>
      <c r="Q34" s="93">
        <f>[28]Maio!$E$20</f>
        <v>77.666666666666671</v>
      </c>
      <c r="R34" s="93">
        <f>[28]Maio!$E$21</f>
        <v>76.916666666666671</v>
      </c>
      <c r="S34" s="93">
        <f>[28]Maio!$E$22</f>
        <v>78.541666666666671</v>
      </c>
      <c r="T34" s="93">
        <f>[28]Maio!$E$23</f>
        <v>75.416666666666671</v>
      </c>
      <c r="U34" s="93">
        <f>[28]Maio!$E$24</f>
        <v>66.458333333333329</v>
      </c>
      <c r="V34" s="93">
        <f>[28]Maio!$E$25</f>
        <v>76.291666666666671</v>
      </c>
      <c r="W34" s="93">
        <f>[28]Maio!$E$26</f>
        <v>71.875</v>
      </c>
      <c r="X34" s="93">
        <f>[28]Maio!$E$27</f>
        <v>62.833333333333336</v>
      </c>
      <c r="Y34" s="93">
        <f>[28]Maio!$E$28</f>
        <v>76.083333333333329</v>
      </c>
      <c r="Z34" s="93">
        <f>[28]Maio!$E$29</f>
        <v>70.791666666666671</v>
      </c>
      <c r="AA34" s="93">
        <f>[28]Maio!$E$30</f>
        <v>76.833333333333329</v>
      </c>
      <c r="AB34" s="93">
        <f>[28]Maio!$E$31</f>
        <v>70.9375</v>
      </c>
      <c r="AC34" s="93">
        <f>[28]Maio!$E$32</f>
        <v>55.857142857142854</v>
      </c>
      <c r="AD34" s="93">
        <f>[28]Maio!$E$33</f>
        <v>64.458333333333329</v>
      </c>
      <c r="AE34" s="93">
        <f>[28]Maio!$E$34</f>
        <v>69.625</v>
      </c>
      <c r="AF34" s="93">
        <f>[28]Maio!$E$35</f>
        <v>70.375</v>
      </c>
      <c r="AG34" s="100">
        <f t="shared" si="1"/>
        <v>71.658698156682036</v>
      </c>
      <c r="AJ34" t="s">
        <v>33</v>
      </c>
    </row>
    <row r="35" spans="1:38" x14ac:dyDescent="0.2">
      <c r="A35" s="50" t="s">
        <v>234</v>
      </c>
      <c r="B35" s="93">
        <f>[29]Maio!$E$5</f>
        <v>68.958333333333329</v>
      </c>
      <c r="C35" s="93">
        <f>[29]Maio!$E$6</f>
        <v>68.25</v>
      </c>
      <c r="D35" s="93">
        <f>[29]Maio!$E$7</f>
        <v>66.708333333333329</v>
      </c>
      <c r="E35" s="93">
        <f>[29]Maio!$E$8</f>
        <v>65.166666666666671</v>
      </c>
      <c r="F35" s="93">
        <f>[29]Maio!$E$9</f>
        <v>59.75</v>
      </c>
      <c r="G35" s="93">
        <f>[29]Maio!$E$10</f>
        <v>56.958333333333336</v>
      </c>
      <c r="H35" s="93">
        <f>[29]Maio!$E$11</f>
        <v>59.5</v>
      </c>
      <c r="I35" s="93">
        <f>[29]Maio!$E$12</f>
        <v>63.458333333333336</v>
      </c>
      <c r="J35" s="93">
        <f>[29]Maio!$E$13</f>
        <v>67.75</v>
      </c>
      <c r="K35" s="93">
        <f>[29]Maio!$E$14</f>
        <v>68.166666666666671</v>
      </c>
      <c r="L35" s="93">
        <f>[29]Maio!$E$15</f>
        <v>56.75</v>
      </c>
      <c r="M35" s="93">
        <f>[29]Maio!$E$16</f>
        <v>60.416666666666664</v>
      </c>
      <c r="N35" s="93">
        <f>[29]Maio!$E$17</f>
        <v>66.791666666666671</v>
      </c>
      <c r="O35" s="93">
        <f>[29]Maio!$E$18</f>
        <v>74.458333333333329</v>
      </c>
      <c r="P35" s="93">
        <f>[29]Maio!$E$19</f>
        <v>78.208333333333329</v>
      </c>
      <c r="Q35" s="93">
        <f>[29]Maio!$E$20</f>
        <v>75.291666666666671</v>
      </c>
      <c r="R35" s="93">
        <f>[29]Maio!$E$21</f>
        <v>65.208333333333329</v>
      </c>
      <c r="S35" s="93">
        <f>[29]Maio!$E$22</f>
        <v>77.083333333333329</v>
      </c>
      <c r="T35" s="93">
        <f>[29]Maio!$E$23</f>
        <v>87.291666666666671</v>
      </c>
      <c r="U35" s="93">
        <f>[29]Maio!$E$24</f>
        <v>75.166666666666671</v>
      </c>
      <c r="V35" s="93">
        <f>[29]Maio!$E$25</f>
        <v>70.833333333333329</v>
      </c>
      <c r="W35" s="93">
        <f>[29]Maio!$E$26</f>
        <v>60.541666666666664</v>
      </c>
      <c r="X35" s="93">
        <f>[29]Maio!$E$27</f>
        <v>57.75</v>
      </c>
      <c r="Y35" s="93">
        <f>[29]Maio!$E$28</f>
        <v>83.291666666666671</v>
      </c>
      <c r="Z35" s="93">
        <f>[29]Maio!$E$29</f>
        <v>80.958333333333329</v>
      </c>
      <c r="AA35" s="93">
        <f>[29]Maio!$E$30</f>
        <v>93.041666666666671</v>
      </c>
      <c r="AB35" s="93">
        <f>[29]Maio!$E$31</f>
        <v>94.416666666666671</v>
      </c>
      <c r="AC35" s="93">
        <f>[29]Maio!$E$32</f>
        <v>80.208333333333329</v>
      </c>
      <c r="AD35" s="93">
        <f>[29]Maio!$E$33</f>
        <v>78.416666666666671</v>
      </c>
      <c r="AE35" s="93">
        <f>[29]Maio!$E$34</f>
        <v>70.541666666666671</v>
      </c>
      <c r="AF35" s="93">
        <f>[29]Maio!$E$35</f>
        <v>63.875</v>
      </c>
      <c r="AG35" s="100">
        <f t="shared" si="1"/>
        <v>70.813172043010738</v>
      </c>
      <c r="AK35" t="s">
        <v>33</v>
      </c>
    </row>
    <row r="36" spans="1:38" x14ac:dyDescent="0.2">
      <c r="A36" s="50" t="s">
        <v>126</v>
      </c>
      <c r="B36" s="93">
        <f>[30]Maio!$E$5</f>
        <v>60.083333333333336</v>
      </c>
      <c r="C36" s="93">
        <f>[30]Maio!$E$6</f>
        <v>64.791666666666671</v>
      </c>
      <c r="D36" s="93">
        <f>[30]Maio!$E$7</f>
        <v>61.708333333333336</v>
      </c>
      <c r="E36" s="93">
        <f>[30]Maio!$E$8</f>
        <v>58.583333333333336</v>
      </c>
      <c r="F36" s="93">
        <f>[30]Maio!$E$9</f>
        <v>51.375</v>
      </c>
      <c r="G36" s="93">
        <f>[30]Maio!$E$10</f>
        <v>50.583333333333336</v>
      </c>
      <c r="H36" s="93">
        <f>[30]Maio!$E$11</f>
        <v>55.25</v>
      </c>
      <c r="I36" s="93">
        <f>[30]Maio!$E$12</f>
        <v>59.041666666666664</v>
      </c>
      <c r="J36" s="93">
        <f>[30]Maio!$E$13</f>
        <v>57.375</v>
      </c>
      <c r="K36" s="93">
        <f>[30]Maio!$E$14</f>
        <v>55.666666666666664</v>
      </c>
      <c r="L36" s="93">
        <f>[30]Maio!$E$15</f>
        <v>53.875</v>
      </c>
      <c r="M36" s="93">
        <f>[30]Maio!$E$16</f>
        <v>53.25</v>
      </c>
      <c r="N36" s="93">
        <f>[30]Maio!$E$17</f>
        <v>68.25</v>
      </c>
      <c r="O36" s="93">
        <f>[30]Maio!$E$18</f>
        <v>77.625</v>
      </c>
      <c r="P36" s="93">
        <f>[30]Maio!$E$19</f>
        <v>78.791666666666671</v>
      </c>
      <c r="Q36" s="93">
        <f>[30]Maio!$E$20</f>
        <v>74.25</v>
      </c>
      <c r="R36" s="93">
        <f>[30]Maio!$E$21</f>
        <v>56.083333333333336</v>
      </c>
      <c r="S36" s="93">
        <f>[30]Maio!$E$22</f>
        <v>74.708333333333329</v>
      </c>
      <c r="T36" s="93">
        <f>[30]Maio!$E$23</f>
        <v>91.375</v>
      </c>
      <c r="U36" s="93">
        <f>[30]Maio!$E$24</f>
        <v>79.958333333333329</v>
      </c>
      <c r="V36" s="93">
        <f>[30]Maio!$E$25</f>
        <v>67.25</v>
      </c>
      <c r="W36" s="93">
        <f>[30]Maio!$E$26</f>
        <v>61.75</v>
      </c>
      <c r="X36" s="93">
        <f>[30]Maio!$E$27</f>
        <v>50.666666666666664</v>
      </c>
      <c r="Y36" s="93">
        <f>[30]Maio!$E$28</f>
        <v>87.416666666666671</v>
      </c>
      <c r="Z36" s="93">
        <f>[30]Maio!$E$29</f>
        <v>87.291666666666671</v>
      </c>
      <c r="AA36" s="93">
        <f>[30]Maio!$E$30</f>
        <v>98.416666666666671</v>
      </c>
      <c r="AB36" s="93">
        <f>[30]Maio!$E$31</f>
        <v>99.541666666666671</v>
      </c>
      <c r="AC36" s="93">
        <f>[30]Maio!$E$32</f>
        <v>83.5</v>
      </c>
      <c r="AD36" s="93">
        <f>[30]Maio!$E$33</f>
        <v>81.208333333333329</v>
      </c>
      <c r="AE36" s="93">
        <f>[30]Maio!$E$34</f>
        <v>72.75</v>
      </c>
      <c r="AF36" s="93">
        <f>[30]Maio!$E$35</f>
        <v>66.333333333333329</v>
      </c>
      <c r="AG36" s="100">
        <f t="shared" si="1"/>
        <v>68.991935483870989</v>
      </c>
      <c r="AK36" t="s">
        <v>33</v>
      </c>
    </row>
    <row r="37" spans="1:38" x14ac:dyDescent="0.2">
      <c r="A37" s="50" t="s">
        <v>13</v>
      </c>
      <c r="B37" s="93">
        <f>[31]Maio!$E$5</f>
        <v>59.565217391304351</v>
      </c>
      <c r="C37" s="93">
        <f>[31]Maio!$E$6</f>
        <v>59.916666666666664</v>
      </c>
      <c r="D37" s="93">
        <f>[31]Maio!$E$7</f>
        <v>58.875</v>
      </c>
      <c r="E37" s="93">
        <f>[31]Maio!$E$8</f>
        <v>59.708333333333336</v>
      </c>
      <c r="F37" s="93">
        <f>[31]Maio!$E$9</f>
        <v>56.304347826086953</v>
      </c>
      <c r="G37" s="93">
        <f>[31]Maio!$E$10</f>
        <v>62.565217391304351</v>
      </c>
      <c r="H37" s="93">
        <f>[31]Maio!$E$11</f>
        <v>63.583333333333336</v>
      </c>
      <c r="I37" s="93">
        <f>[31]Maio!$E$12</f>
        <v>59.375</v>
      </c>
      <c r="J37" s="93">
        <f>[31]Maio!$E$13</f>
        <v>59.208333333333336</v>
      </c>
      <c r="K37" s="93">
        <f>[31]Maio!$E$14</f>
        <v>61.833333333333336</v>
      </c>
      <c r="L37" s="93">
        <f>[31]Maio!$E$15</f>
        <v>63.083333333333336</v>
      </c>
      <c r="M37" s="93">
        <f>[31]Maio!$E$16</f>
        <v>59.913043478260867</v>
      </c>
      <c r="N37" s="93">
        <f>[31]Maio!$E$17</f>
        <v>56.416666666666664</v>
      </c>
      <c r="O37" s="93">
        <f>[31]Maio!$E$18</f>
        <v>75.541666666666671</v>
      </c>
      <c r="P37" s="93">
        <f>[31]Maio!$E$19</f>
        <v>73.458333333333329</v>
      </c>
      <c r="Q37" s="93">
        <f>[31]Maio!$E$20</f>
        <v>63.583333333333336</v>
      </c>
      <c r="R37" s="93">
        <f>[31]Maio!$E$21</f>
        <v>46.583333333333336</v>
      </c>
      <c r="S37" s="93">
        <f>[31]Maio!$E$22</f>
        <v>52.375</v>
      </c>
      <c r="T37" s="93">
        <f>[31]Maio!$E$23</f>
        <v>65.304347826086953</v>
      </c>
      <c r="U37" s="93">
        <f>[31]Maio!$E$24</f>
        <v>78.458333333333329</v>
      </c>
      <c r="V37" s="93">
        <f>[31]Maio!$E$25</f>
        <v>68.041666666666671</v>
      </c>
      <c r="W37" s="93">
        <f>[31]Maio!$E$26</f>
        <v>58.708333333333336</v>
      </c>
      <c r="X37" s="93">
        <f>[31]Maio!$E$27</f>
        <v>54.875</v>
      </c>
      <c r="Y37" s="93">
        <f>[31]Maio!$E$28</f>
        <v>65.625</v>
      </c>
      <c r="Z37" s="93">
        <f>[31]Maio!$E$29</f>
        <v>80.166666666666671</v>
      </c>
      <c r="AA37" s="93">
        <f>[31]Maio!$E$30</f>
        <v>79.166666666666671</v>
      </c>
      <c r="AB37" s="93">
        <f>[31]Maio!$E$31</f>
        <v>83.458333333333329</v>
      </c>
      <c r="AC37" s="93">
        <f>[31]Maio!$E$32</f>
        <v>75.833333333333329</v>
      </c>
      <c r="AD37" s="93">
        <f>[31]Maio!$E$33</f>
        <v>69.833333333333329</v>
      </c>
      <c r="AE37" s="93">
        <f>[31]Maio!$E$34</f>
        <v>58.083333333333336</v>
      </c>
      <c r="AF37" s="93">
        <f>[31]Maio!$E$35</f>
        <v>58</v>
      </c>
      <c r="AG37" s="100">
        <f t="shared" si="1"/>
        <v>64.111091631603543</v>
      </c>
      <c r="AI37" t="s">
        <v>33</v>
      </c>
      <c r="AK37" t="s">
        <v>33</v>
      </c>
    </row>
    <row r="38" spans="1:38" x14ac:dyDescent="0.2">
      <c r="A38" s="50" t="s">
        <v>155</v>
      </c>
      <c r="B38" s="93">
        <f>[32]Maio!$E5</f>
        <v>81.571428571428569</v>
      </c>
      <c r="C38" s="93">
        <f>[32]Maio!$E6</f>
        <v>80.347826086956516</v>
      </c>
      <c r="D38" s="93">
        <f>[32]Maio!$E7</f>
        <v>79.217391304347828</v>
      </c>
      <c r="E38" s="93">
        <f>[32]Maio!$E8</f>
        <v>78.954545454545453</v>
      </c>
      <c r="F38" s="93">
        <f>[32]Maio!$E9</f>
        <v>75.5</v>
      </c>
      <c r="G38" s="93">
        <f>[32]Maio!$E10</f>
        <v>78.181818181818187</v>
      </c>
      <c r="H38" s="93">
        <f>[32]Maio!$E11</f>
        <v>77.5</v>
      </c>
      <c r="I38" s="93">
        <f>[32]Maio!$E12</f>
        <v>77.583333333333329</v>
      </c>
      <c r="J38" s="93">
        <f>[32]Maio!$E13</f>
        <v>76.583333333333329</v>
      </c>
      <c r="K38" s="93">
        <f>[32]Maio!$E14</f>
        <v>74.875</v>
      </c>
      <c r="L38" s="93">
        <f>[32]Maio!$E15</f>
        <v>76.956521739130437</v>
      </c>
      <c r="M38" s="93">
        <f>[32]Maio!$E16</f>
        <v>77.590909090909093</v>
      </c>
      <c r="N38" s="93">
        <f>[32]Maio!$E17</f>
        <v>80.285714285714292</v>
      </c>
      <c r="O38" s="93">
        <f>[32]Maio!$E18</f>
        <v>82.608695652173907</v>
      </c>
      <c r="P38" s="93">
        <f>[32]Maio!$E19</f>
        <v>79.75</v>
      </c>
      <c r="Q38" s="93">
        <f>[32]Maio!$E20</f>
        <v>81.583333333333329</v>
      </c>
      <c r="R38" s="93">
        <f>[32]Maio!$E21</f>
        <v>83.782608695652172</v>
      </c>
      <c r="S38" s="93">
        <f>[32]Maio!$E22</f>
        <v>82.19047619047619</v>
      </c>
      <c r="T38" s="93">
        <f>[32]Maio!$E23</f>
        <v>82.125</v>
      </c>
      <c r="U38" s="93">
        <f>[32]Maio!$E24</f>
        <v>82.086956521739125</v>
      </c>
      <c r="V38" s="93">
        <f>[32]Maio!$E25</f>
        <v>79.571428571428569</v>
      </c>
      <c r="W38" s="93">
        <f>[32]Maio!$E26</f>
        <v>76.739130434782609</v>
      </c>
      <c r="X38" s="93">
        <f>[32]Maio!$E27</f>
        <v>76</v>
      </c>
      <c r="Y38" s="93">
        <f>[32]Maio!$E28</f>
        <v>85.695652173913047</v>
      </c>
      <c r="Z38" s="93">
        <f>[32]Maio!$E29</f>
        <v>85.666666666666671</v>
      </c>
      <c r="AA38" s="93">
        <f>[32]Maio!$E30</f>
        <v>84.166666666666671</v>
      </c>
      <c r="AB38" s="93">
        <f>[32]Maio!$E31</f>
        <v>82.5</v>
      </c>
      <c r="AC38" s="93">
        <f>[32]Maio!$E32</f>
        <v>77.125</v>
      </c>
      <c r="AD38" s="93">
        <f>[32]Maio!$E33</f>
        <v>74.125</v>
      </c>
      <c r="AE38" s="93">
        <f>[32]Maio!$E34</f>
        <v>75.625</v>
      </c>
      <c r="AF38" s="93">
        <f>[32]Maio!$E35</f>
        <v>76.666666666666671</v>
      </c>
      <c r="AG38" s="100">
        <f t="shared" si="1"/>
        <v>79.456648482419865</v>
      </c>
      <c r="AI38" t="s">
        <v>33</v>
      </c>
      <c r="AJ38" t="s">
        <v>33</v>
      </c>
    </row>
    <row r="39" spans="1:38" x14ac:dyDescent="0.2">
      <c r="A39" s="50" t="s">
        <v>14</v>
      </c>
      <c r="B39" s="93">
        <f>[33]Maio!$E$5</f>
        <v>66.625</v>
      </c>
      <c r="C39" s="93">
        <f>[33]Maio!$E$6</f>
        <v>62.833333333333336</v>
      </c>
      <c r="D39" s="93">
        <f>[33]Maio!$E$7</f>
        <v>65.916666666666671</v>
      </c>
      <c r="E39" s="93">
        <f>[33]Maio!$E$8</f>
        <v>66.041666666666671</v>
      </c>
      <c r="F39" s="93">
        <f>[33]Maio!$E$9</f>
        <v>59.916666666666664</v>
      </c>
      <c r="G39" s="93">
        <f>[33]Maio!$E$10</f>
        <v>63</v>
      </c>
      <c r="H39" s="93">
        <f>[33]Maio!$E$11</f>
        <v>56.583333333333336</v>
      </c>
      <c r="I39" s="93">
        <f>[33]Maio!$E$12</f>
        <v>53.625</v>
      </c>
      <c r="J39" s="93">
        <f>[33]Maio!$E$13</f>
        <v>73.416666666666671</v>
      </c>
      <c r="K39" s="93">
        <f>[33]Maio!$E$14</f>
        <v>71.833333333333329</v>
      </c>
      <c r="L39" s="93">
        <f>[33]Maio!$E$15</f>
        <v>50.666666666666664</v>
      </c>
      <c r="M39" s="93">
        <f>[33]Maio!$E$16</f>
        <v>54.083333333333336</v>
      </c>
      <c r="N39" s="93">
        <f>[33]Maio!$E$17</f>
        <v>90.375</v>
      </c>
      <c r="O39" s="93">
        <f>[33]Maio!$E$18</f>
        <v>97</v>
      </c>
      <c r="P39" s="93">
        <f>[33]Maio!$E$19</f>
        <v>93.791666666666671</v>
      </c>
      <c r="Q39" s="93">
        <f>[33]Maio!$E$20</f>
        <v>78.625</v>
      </c>
      <c r="R39" s="93">
        <f>[33]Maio!$E$21</f>
        <v>72.541666666666671</v>
      </c>
      <c r="S39" s="93">
        <f>[33]Maio!$E$22</f>
        <v>92.833333333333329</v>
      </c>
      <c r="T39" s="93">
        <f>[33]Maio!$E$23</f>
        <v>82.666666666666671</v>
      </c>
      <c r="U39" s="93">
        <f>[33]Maio!$E$24</f>
        <v>69.916666666666671</v>
      </c>
      <c r="V39" s="93">
        <f>[33]Maio!$E$25</f>
        <v>73.333333333333329</v>
      </c>
      <c r="W39" s="93">
        <f>[33]Maio!$E$26</f>
        <v>60</v>
      </c>
      <c r="X39" s="93">
        <f>[33]Maio!$E$27</f>
        <v>70.333333333333329</v>
      </c>
      <c r="Y39" s="93">
        <f>[33]Maio!$E$28</f>
        <v>94.375</v>
      </c>
      <c r="Z39" s="93">
        <f>[33]Maio!$E$29</f>
        <v>92.791666666666671</v>
      </c>
      <c r="AA39" s="93">
        <f>[33]Maio!$E$30</f>
        <v>93.541666666666671</v>
      </c>
      <c r="AB39" s="93">
        <f>[33]Maio!$E$31</f>
        <v>92.458333333333329</v>
      </c>
      <c r="AC39" s="93">
        <f>[33]Maio!$E$32</f>
        <v>73.041666666666671</v>
      </c>
      <c r="AD39" s="93">
        <f>[33]Maio!$E$33</f>
        <v>62.208333333333336</v>
      </c>
      <c r="AE39" s="93">
        <f>[33]Maio!$E$34</f>
        <v>63.833333333333336</v>
      </c>
      <c r="AF39" s="93">
        <f>[33]Maio!$E$35</f>
        <v>64</v>
      </c>
      <c r="AG39" s="100">
        <f t="shared" si="1"/>
        <v>72.974462365591421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3">
        <f>[34]Maio!$E$5</f>
        <v>58.583333333333336</v>
      </c>
      <c r="C40" s="93">
        <f>[34]Maio!$E$6</f>
        <v>59.208333333333336</v>
      </c>
      <c r="D40" s="93">
        <f>[34]Maio!$E$7</f>
        <v>77.916666666666671</v>
      </c>
      <c r="E40" s="93">
        <f>[34]Maio!$E$8</f>
        <v>73.833333333333329</v>
      </c>
      <c r="F40" s="93">
        <f>[34]Maio!$E$9</f>
        <v>64.666666666666671</v>
      </c>
      <c r="G40" s="93">
        <f>[34]Maio!$E$10</f>
        <v>56.260869565217391</v>
      </c>
      <c r="H40" s="93">
        <f>[34]Maio!$E$11</f>
        <v>52.666666666666664</v>
      </c>
      <c r="I40" s="93">
        <f>[34]Maio!$E$12</f>
        <v>52.791666666666664</v>
      </c>
      <c r="J40" s="93">
        <f>[34]Maio!$E$13</f>
        <v>79.916666666666671</v>
      </c>
      <c r="K40" s="93">
        <f>[34]Maio!$E$14</f>
        <v>80.166666666666671</v>
      </c>
      <c r="L40" s="93">
        <f>[34]Maio!$E$15</f>
        <v>62.708333333333336</v>
      </c>
      <c r="M40" s="93">
        <f>[34]Maio!$E$16</f>
        <v>76.083333333333329</v>
      </c>
      <c r="N40" s="93">
        <f>[34]Maio!$E$17</f>
        <v>86.875</v>
      </c>
      <c r="O40" s="93">
        <f>[34]Maio!$E$18</f>
        <v>89.083333333333329</v>
      </c>
      <c r="P40" s="93">
        <f>[34]Maio!$E$19</f>
        <v>87.375</v>
      </c>
      <c r="Q40" s="93">
        <f>[34]Maio!$E$20</f>
        <v>81.826086956521735</v>
      </c>
      <c r="R40" s="93">
        <f>[34]Maio!$E$21</f>
        <v>83.791666666666671</v>
      </c>
      <c r="S40" s="93">
        <f>[34]Maio!$E$22</f>
        <v>81.958333333333329</v>
      </c>
      <c r="T40" s="93">
        <f>[34]Maio!$E$23</f>
        <v>67.083333333333329</v>
      </c>
      <c r="U40" s="93">
        <f>[34]Maio!$E$24</f>
        <v>64.916666666666671</v>
      </c>
      <c r="V40" s="93">
        <f>[34]Maio!$E$25</f>
        <v>63.125</v>
      </c>
      <c r="W40" s="93">
        <f>[34]Maio!$E$26</f>
        <v>57.166666666666664</v>
      </c>
      <c r="X40" s="93">
        <f>[34]Maio!$E$27</f>
        <v>57.166666666666664</v>
      </c>
      <c r="Y40" s="93">
        <f>[34]Maio!$E$28</f>
        <v>63.041666666666664</v>
      </c>
      <c r="Z40" s="93">
        <f>[34]Maio!$E$29</f>
        <v>69.916666666666671</v>
      </c>
      <c r="AA40" s="93">
        <f>[34]Maio!$E$30</f>
        <v>70.458333333333329</v>
      </c>
      <c r="AB40" s="93">
        <f>[34]Maio!$E$31</f>
        <v>67.916666666666671</v>
      </c>
      <c r="AC40" s="93">
        <f>[34]Maio!$E$32</f>
        <v>61.041666666666664</v>
      </c>
      <c r="AD40" s="93">
        <f>[34]Maio!$E$33</f>
        <v>57.833333333333336</v>
      </c>
      <c r="AE40" s="93">
        <f>[34]Maio!$E$34</f>
        <v>59.708333333333336</v>
      </c>
      <c r="AF40" s="93">
        <f>[34]Maio!$E$35</f>
        <v>58.291666666666664</v>
      </c>
      <c r="AG40" s="100">
        <f t="shared" si="1"/>
        <v>68.496084618980845</v>
      </c>
      <c r="AJ40" t="s">
        <v>33</v>
      </c>
      <c r="AK40" t="s">
        <v>33</v>
      </c>
    </row>
    <row r="41" spans="1:38" x14ac:dyDescent="0.2">
      <c r="A41" s="50" t="s">
        <v>156</v>
      </c>
      <c r="B41" s="93">
        <f>[35]Maio!$E$5</f>
        <v>71.541666666666671</v>
      </c>
      <c r="C41" s="93">
        <f>[35]Maio!$E$6</f>
        <v>68.708333333333329</v>
      </c>
      <c r="D41" s="93">
        <f>[35]Maio!$E$7</f>
        <v>66.416666666666671</v>
      </c>
      <c r="E41" s="93">
        <f>[35]Maio!$E$8</f>
        <v>63.125</v>
      </c>
      <c r="F41" s="93">
        <f>[35]Maio!$E$9</f>
        <v>64.875</v>
      </c>
      <c r="G41" s="93">
        <f>[35]Maio!$E$10</f>
        <v>58.333333333333336</v>
      </c>
      <c r="H41" s="93">
        <f>[35]Maio!$E$11</f>
        <v>64.791666666666671</v>
      </c>
      <c r="I41" s="93">
        <f>[35]Maio!$E$12</f>
        <v>65.75</v>
      </c>
      <c r="J41" s="93">
        <f>[35]Maio!$E$13</f>
        <v>66.375</v>
      </c>
      <c r="K41" s="93">
        <f>[35]Maio!$E$14</f>
        <v>64.666666666666671</v>
      </c>
      <c r="L41" s="93">
        <f>[35]Maio!$E$15</f>
        <v>64.291666666666671</v>
      </c>
      <c r="M41" s="93">
        <f>[35]Maio!$E$16</f>
        <v>63.375</v>
      </c>
      <c r="N41" s="93">
        <f>[35]Maio!$E$17</f>
        <v>65.041666666666671</v>
      </c>
      <c r="O41" s="93">
        <f>[35]Maio!$E$18</f>
        <v>74.375</v>
      </c>
      <c r="P41" s="93">
        <f>[35]Maio!$E$19</f>
        <v>76.5</v>
      </c>
      <c r="Q41" s="93">
        <f>[35]Maio!$E$20</f>
        <v>72.708333333333329</v>
      </c>
      <c r="R41" s="93">
        <f>[35]Maio!$E$21</f>
        <v>68.083333333333329</v>
      </c>
      <c r="S41" s="93">
        <f>[35]Maio!$E$22</f>
        <v>76</v>
      </c>
      <c r="T41" s="93">
        <f>[35]Maio!$E$23</f>
        <v>82.916666666666671</v>
      </c>
      <c r="U41" s="93">
        <f>[35]Maio!$E$24</f>
        <v>75.958333333333329</v>
      </c>
      <c r="V41" s="93">
        <f>[35]Maio!$E$25</f>
        <v>73.166666666666671</v>
      </c>
      <c r="W41" s="93">
        <f>[35]Maio!$E$26</f>
        <v>64.833333333333329</v>
      </c>
      <c r="X41" s="93">
        <f>[35]Maio!$E$27</f>
        <v>57.75</v>
      </c>
      <c r="Y41" s="93">
        <f>[35]Maio!$E$28</f>
        <v>83.583333333333329</v>
      </c>
      <c r="Z41" s="93">
        <f>[35]Maio!$E$29</f>
        <v>86.375</v>
      </c>
      <c r="AA41" s="93">
        <f>[35]Maio!$E$30</f>
        <v>90.833333333333329</v>
      </c>
      <c r="AB41" s="93">
        <f>[35]Maio!$E$31</f>
        <v>95.125</v>
      </c>
      <c r="AC41" s="93">
        <f>[35]Maio!$E$32</f>
        <v>79.875</v>
      </c>
      <c r="AD41" s="93">
        <f>[35]Maio!$E$33</f>
        <v>74.041666666666671</v>
      </c>
      <c r="AE41" s="93">
        <f>[35]Maio!$E$34</f>
        <v>72.125</v>
      </c>
      <c r="AF41" s="93">
        <f>[35]Maio!$E$35</f>
        <v>67.541666666666671</v>
      </c>
      <c r="AG41" s="100">
        <f t="shared" si="1"/>
        <v>71.583333333333329</v>
      </c>
      <c r="AI41" t="s">
        <v>33</v>
      </c>
      <c r="AJ41" t="s">
        <v>33</v>
      </c>
    </row>
    <row r="42" spans="1:38" x14ac:dyDescent="0.2">
      <c r="A42" s="50" t="s">
        <v>16</v>
      </c>
      <c r="B42" s="93">
        <f>[36]Maio!$E$5</f>
        <v>75.708333333333329</v>
      </c>
      <c r="C42" s="93">
        <f>[36]Maio!$E$6</f>
        <v>75.75</v>
      </c>
      <c r="D42" s="93">
        <f>[36]Maio!$E$7</f>
        <v>76.583333333333329</v>
      </c>
      <c r="E42" s="93">
        <f>[36]Maio!$E$8</f>
        <v>75.958333333333329</v>
      </c>
      <c r="F42" s="93">
        <f>[36]Maio!$E$9</f>
        <v>68.416666666666671</v>
      </c>
      <c r="G42" s="93">
        <f>[36]Maio!$E$10</f>
        <v>61.75</v>
      </c>
      <c r="H42" s="93">
        <f>[36]Maio!$E$11</f>
        <v>66.541666666666671</v>
      </c>
      <c r="I42" s="93">
        <f>[36]Maio!$E$12</f>
        <v>71.25</v>
      </c>
      <c r="J42" s="93">
        <f>[36]Maio!$E$13</f>
        <v>76.708333333333329</v>
      </c>
      <c r="K42" s="93">
        <f>[36]Maio!$E$14</f>
        <v>73.791666666666671</v>
      </c>
      <c r="L42" s="93">
        <f>[36]Maio!$E$15</f>
        <v>68.75</v>
      </c>
      <c r="M42" s="93">
        <f>[36]Maio!$E$16</f>
        <v>72.416666666666671</v>
      </c>
      <c r="N42" s="93">
        <f>[36]Maio!$E$17</f>
        <v>82.5</v>
      </c>
      <c r="O42" s="93">
        <f>[36]Maio!$E$18</f>
        <v>77.25</v>
      </c>
      <c r="P42" s="93">
        <f>[36]Maio!$E$19</f>
        <v>81.291666666666671</v>
      </c>
      <c r="Q42" s="93">
        <f>[36]Maio!$E$20</f>
        <v>80.333333333333329</v>
      </c>
      <c r="R42" s="93">
        <f>[36]Maio!$E$21</f>
        <v>73.541666666666671</v>
      </c>
      <c r="S42" s="93">
        <f>[36]Maio!$E$22</f>
        <v>80.375</v>
      </c>
      <c r="T42" s="93">
        <f>[36]Maio!$E$23</f>
        <v>86.375</v>
      </c>
      <c r="U42" s="93">
        <f>[36]Maio!$E$24</f>
        <v>75.791666666666671</v>
      </c>
      <c r="V42" s="93">
        <f>[36]Maio!$E$25</f>
        <v>74.833333333333329</v>
      </c>
      <c r="W42" s="93">
        <f>[36]Maio!$E$26</f>
        <v>69.625</v>
      </c>
      <c r="X42" s="93">
        <f>[36]Maio!$E$27</f>
        <v>67.416666666666671</v>
      </c>
      <c r="Y42" s="93">
        <f>[36]Maio!$E$28</f>
        <v>86.875</v>
      </c>
      <c r="Z42" s="93">
        <f>[36]Maio!$E$29</f>
        <v>81.791666666666671</v>
      </c>
      <c r="AA42" s="93">
        <f>[36]Maio!$E$30</f>
        <v>93.375</v>
      </c>
      <c r="AB42" s="93">
        <f>[36]Maio!$E$31</f>
        <v>94</v>
      </c>
      <c r="AC42" s="93">
        <f>[36]Maio!$E$32</f>
        <v>79.583333333333329</v>
      </c>
      <c r="AD42" s="93">
        <f>[36]Maio!$E$33</f>
        <v>81.958333333333329</v>
      </c>
      <c r="AE42" s="93">
        <f>[36]Maio!$E$34</f>
        <v>77.958333333333329</v>
      </c>
      <c r="AF42" s="93">
        <f>[36]Maio!$E$35</f>
        <v>77.958333333333329</v>
      </c>
      <c r="AG42" s="100">
        <f t="shared" si="1"/>
        <v>76.982526881720446</v>
      </c>
      <c r="AJ42" t="s">
        <v>33</v>
      </c>
      <c r="AK42" t="s">
        <v>33</v>
      </c>
    </row>
    <row r="43" spans="1:38" x14ac:dyDescent="0.2">
      <c r="A43" s="50" t="s">
        <v>139</v>
      </c>
      <c r="B43" s="93">
        <f>[37]Maio!$E$5</f>
        <v>66.916666666666671</v>
      </c>
      <c r="C43" s="93">
        <f>[37]Maio!$E$6</f>
        <v>69.208333333333329</v>
      </c>
      <c r="D43" s="93">
        <f>[37]Maio!$E$7</f>
        <v>71.25</v>
      </c>
      <c r="E43" s="93">
        <f>[37]Maio!$E$8</f>
        <v>65.708333333333329</v>
      </c>
      <c r="F43" s="93">
        <f>[37]Maio!$E$9</f>
        <v>56.791666666666664</v>
      </c>
      <c r="G43" s="93">
        <f>[37]Maio!$E$10</f>
        <v>62.5</v>
      </c>
      <c r="H43" s="93">
        <f>[37]Maio!$E$11</f>
        <v>61.541666666666664</v>
      </c>
      <c r="I43" s="93">
        <f>[37]Maio!$E$12</f>
        <v>59.583333333333336</v>
      </c>
      <c r="J43" s="93">
        <f>[37]Maio!$E$13</f>
        <v>62.166666666666664</v>
      </c>
      <c r="K43" s="93">
        <f>[37]Maio!$E$14</f>
        <v>58.958333333333336</v>
      </c>
      <c r="L43" s="93">
        <f>[37]Maio!$E$15</f>
        <v>62.625</v>
      </c>
      <c r="M43" s="93">
        <f>[37]Maio!$E$16</f>
        <v>61.375</v>
      </c>
      <c r="N43" s="93">
        <f>[37]Maio!$E$17</f>
        <v>64.958333333333329</v>
      </c>
      <c r="O43" s="93">
        <f>[37]Maio!$E$18</f>
        <v>73.958333333333329</v>
      </c>
      <c r="P43" s="93">
        <f>[37]Maio!$E$19</f>
        <v>77.25</v>
      </c>
      <c r="Q43" s="93">
        <f>[37]Maio!$E$20</f>
        <v>74.916666666666671</v>
      </c>
      <c r="R43" s="93">
        <f>[37]Maio!$E$21</f>
        <v>70.416666666666671</v>
      </c>
      <c r="S43" s="93">
        <f>[37]Maio!$E$22</f>
        <v>79.125</v>
      </c>
      <c r="T43" s="93">
        <f>[37]Maio!$E$23</f>
        <v>80.958333333333329</v>
      </c>
      <c r="U43" s="93">
        <f>[37]Maio!$E$24</f>
        <v>74.375</v>
      </c>
      <c r="V43" s="93">
        <f>[37]Maio!$E$25</f>
        <v>73.25</v>
      </c>
      <c r="W43" s="93">
        <f>[37]Maio!$E$26</f>
        <v>54.791666666666664</v>
      </c>
      <c r="X43" s="93">
        <f>[37]Maio!$E$27</f>
        <v>51.333333333333336</v>
      </c>
      <c r="Y43" s="93">
        <f>[37]Maio!$E$28</f>
        <v>83.041666666666671</v>
      </c>
      <c r="Z43" s="93">
        <f>[37]Maio!$E$29</f>
        <v>84.916666666666671</v>
      </c>
      <c r="AA43" s="93">
        <f>[37]Maio!$E$30</f>
        <v>96.625</v>
      </c>
      <c r="AB43" s="93">
        <f>[37]Maio!$E$31</f>
        <v>100</v>
      </c>
      <c r="AC43" s="93">
        <f>[37]Maio!$E$32</f>
        <v>82.791666666666671</v>
      </c>
      <c r="AD43" s="93">
        <f>[37]Maio!$E$33</f>
        <v>80</v>
      </c>
      <c r="AE43" s="93">
        <f>[37]Maio!$E$34</f>
        <v>75.75</v>
      </c>
      <c r="AF43" s="93">
        <f>[37]Maio!$E$35</f>
        <v>74.083333333333329</v>
      </c>
      <c r="AG43" s="100">
        <f t="shared" si="1"/>
        <v>71.32795698924734</v>
      </c>
      <c r="AK43" t="s">
        <v>33</v>
      </c>
    </row>
    <row r="44" spans="1:38" x14ac:dyDescent="0.2">
      <c r="A44" s="50" t="s">
        <v>17</v>
      </c>
      <c r="B44" s="93">
        <f>[38]Maio!$E$5</f>
        <v>71.791666666666671</v>
      </c>
      <c r="C44" s="93">
        <f>[38]Maio!$E$6</f>
        <v>69.708333333333329</v>
      </c>
      <c r="D44" s="93">
        <f>[38]Maio!$E$7</f>
        <v>70.75</v>
      </c>
      <c r="E44" s="93">
        <f>[38]Maio!$E$8</f>
        <v>70.083333333333329</v>
      </c>
      <c r="F44" s="93">
        <f>[38]Maio!$E$9</f>
        <v>64.291666666666671</v>
      </c>
      <c r="G44" s="93">
        <f>[38]Maio!$E$10</f>
        <v>61.791666666666664</v>
      </c>
      <c r="H44" s="93">
        <f>[38]Maio!$E$11</f>
        <v>64.791666666666671</v>
      </c>
      <c r="I44" s="93">
        <f>[38]Maio!$E$12</f>
        <v>66.25</v>
      </c>
      <c r="J44" s="93">
        <f>[38]Maio!$E$13</f>
        <v>67.125</v>
      </c>
      <c r="K44" s="93">
        <f>[38]Maio!$E$14</f>
        <v>65.583333333333329</v>
      </c>
      <c r="L44" s="93">
        <f>[38]Maio!$E$15</f>
        <v>65.541666666666671</v>
      </c>
      <c r="M44" s="93">
        <f>[38]Maio!$E$16</f>
        <v>66.291666666666671</v>
      </c>
      <c r="N44" s="93">
        <f>[38]Maio!$E$17</f>
        <v>70.416666666666671</v>
      </c>
      <c r="O44" s="93">
        <f>[38]Maio!$E$18</f>
        <v>88.791666666666671</v>
      </c>
      <c r="P44" s="93">
        <f>[38]Maio!$E$19</f>
        <v>75.791666666666671</v>
      </c>
      <c r="Q44" s="93">
        <f>[38]Maio!$E$20</f>
        <v>73</v>
      </c>
      <c r="R44" s="93">
        <f>[38]Maio!$E$21</f>
        <v>76.708333333333329</v>
      </c>
      <c r="S44" s="93">
        <f>[38]Maio!$E$22</f>
        <v>76.833333333333329</v>
      </c>
      <c r="T44" s="93">
        <f>[38]Maio!$E$23</f>
        <v>84.708333333333329</v>
      </c>
      <c r="U44" s="93">
        <f>[38]Maio!$E$24</f>
        <v>79.333333333333329</v>
      </c>
      <c r="V44" s="93">
        <f>[38]Maio!$E$25</f>
        <v>70.166666666666671</v>
      </c>
      <c r="W44" s="93">
        <f>[38]Maio!$E$26</f>
        <v>62.833333333333336</v>
      </c>
      <c r="X44" s="93">
        <f>[38]Maio!$E$27</f>
        <v>60.875</v>
      </c>
      <c r="Y44" s="93">
        <f>[38]Maio!$E$28</f>
        <v>84.208333333333329</v>
      </c>
      <c r="Z44" s="93">
        <f>[38]Maio!$E$29</f>
        <v>92.583333333333329</v>
      </c>
      <c r="AA44" s="93">
        <f>[38]Maio!$E$30</f>
        <v>89.833333333333329</v>
      </c>
      <c r="AB44" s="93">
        <f>[38]Maio!$E$31</f>
        <v>94.416666666666671</v>
      </c>
      <c r="AC44" s="93">
        <f>[38]Maio!$E$32</f>
        <v>82.291666666666671</v>
      </c>
      <c r="AD44" s="93">
        <f>[38]Maio!$E$33</f>
        <v>73.541666666666671</v>
      </c>
      <c r="AE44" s="93">
        <f>[38]Maio!$E$34</f>
        <v>63.708333333333336</v>
      </c>
      <c r="AF44" s="93">
        <f>[38]Maio!$E$35</f>
        <v>55.5</v>
      </c>
      <c r="AG44" s="100">
        <f t="shared" si="1"/>
        <v>72.888440860215027</v>
      </c>
      <c r="AI44" s="11" t="s">
        <v>33</v>
      </c>
      <c r="AK44" t="s">
        <v>33</v>
      </c>
    </row>
    <row r="45" spans="1:38" hidden="1" x14ac:dyDescent="0.2">
      <c r="A45" s="50" t="s">
        <v>144</v>
      </c>
      <c r="B45" s="93" t="str">
        <f>[39]Maio!$E$5</f>
        <v>*</v>
      </c>
      <c r="C45" s="93" t="str">
        <f>[39]Maio!$E$6</f>
        <v>*</v>
      </c>
      <c r="D45" s="93" t="str">
        <f>[39]Maio!$E$7</f>
        <v>*</v>
      </c>
      <c r="E45" s="93" t="str">
        <f>[39]Maio!$E$8</f>
        <v>*</v>
      </c>
      <c r="F45" s="93" t="str">
        <f>[39]Maio!$E$9</f>
        <v>*</v>
      </c>
      <c r="G45" s="93" t="str">
        <f>[39]Maio!$E$10</f>
        <v>*</v>
      </c>
      <c r="H45" s="93" t="str">
        <f>[39]Maio!$E$11</f>
        <v>*</v>
      </c>
      <c r="I45" s="93" t="str">
        <f>[39]Maio!$E$12</f>
        <v>*</v>
      </c>
      <c r="J45" s="93" t="str">
        <f>[39]Maio!$E$13</f>
        <v>*</v>
      </c>
      <c r="K45" s="93" t="str">
        <f>[39]Maio!$E$14</f>
        <v>*</v>
      </c>
      <c r="L45" s="93" t="str">
        <f>[39]Maio!$E$15</f>
        <v>*</v>
      </c>
      <c r="M45" s="93" t="str">
        <f>[39]Maio!$E$16</f>
        <v>*</v>
      </c>
      <c r="N45" s="93" t="str">
        <f>[39]Maio!$E$17</f>
        <v>*</v>
      </c>
      <c r="O45" s="93" t="str">
        <f>[39]Maio!$E$18</f>
        <v>*</v>
      </c>
      <c r="P45" s="93" t="str">
        <f>[39]Maio!$E$19</f>
        <v>*</v>
      </c>
      <c r="Q45" s="93" t="str">
        <f>[39]Maio!$E$20</f>
        <v>*</v>
      </c>
      <c r="R45" s="93" t="str">
        <f>[39]Maio!$E$21</f>
        <v>*</v>
      </c>
      <c r="S45" s="93" t="str">
        <f>[39]Maio!$E$22</f>
        <v>*</v>
      </c>
      <c r="T45" s="93" t="str">
        <f>[39]Maio!$E$23</f>
        <v>*</v>
      </c>
      <c r="U45" s="93" t="str">
        <f>[39]Maio!$E$24</f>
        <v>*</v>
      </c>
      <c r="V45" s="93" t="str">
        <f>[39]Maio!$E$25</f>
        <v>*</v>
      </c>
      <c r="W45" s="93" t="str">
        <f>[39]Maio!$E$26</f>
        <v>*</v>
      </c>
      <c r="X45" s="93" t="str">
        <f>[39]Maio!$E$27</f>
        <v>*</v>
      </c>
      <c r="Y45" s="93" t="str">
        <f>[39]Maio!$E$28</f>
        <v>*</v>
      </c>
      <c r="Z45" s="93" t="str">
        <f>[39]Maio!$E$29</f>
        <v>*</v>
      </c>
      <c r="AA45" s="93" t="str">
        <f>[39]Maio!$E$30</f>
        <v>*</v>
      </c>
      <c r="AB45" s="93" t="str">
        <f>[39]Maio!$E$31</f>
        <v>*</v>
      </c>
      <c r="AC45" s="93" t="str">
        <f>[39]Maio!$E$32</f>
        <v>*</v>
      </c>
      <c r="AD45" s="93" t="str">
        <f>[39]Maio!$E$33</f>
        <v>*</v>
      </c>
      <c r="AE45" s="93" t="str">
        <f>[39]Maio!$E$34</f>
        <v>*</v>
      </c>
      <c r="AF45" s="93" t="str">
        <f>[39]Maio!$E$35</f>
        <v>*</v>
      </c>
      <c r="AG45" s="100" t="s">
        <v>203</v>
      </c>
      <c r="AJ45" t="s">
        <v>33</v>
      </c>
      <c r="AK45" t="s">
        <v>33</v>
      </c>
    </row>
    <row r="46" spans="1:38" x14ac:dyDescent="0.2">
      <c r="A46" s="50" t="s">
        <v>18</v>
      </c>
      <c r="B46" s="93">
        <f>[40]Maio!$E$5</f>
        <v>71.958333333333329</v>
      </c>
      <c r="C46" s="93">
        <f>[40]Maio!$E$6</f>
        <v>74.125</v>
      </c>
      <c r="D46" s="93">
        <f>[40]Maio!$E$7</f>
        <v>80.791666666666671</v>
      </c>
      <c r="E46" s="93">
        <f>[40]Maio!$E$8</f>
        <v>81.375</v>
      </c>
      <c r="F46" s="93">
        <f>[40]Maio!$E$9</f>
        <v>66.041666666666671</v>
      </c>
      <c r="G46" s="93">
        <f>[40]Maio!$E$10</f>
        <v>60.875</v>
      </c>
      <c r="H46" s="93">
        <f>[40]Maio!$E$11</f>
        <v>61.666666666666664</v>
      </c>
      <c r="I46" s="93">
        <f>[40]Maio!$E$12</f>
        <v>62.25</v>
      </c>
      <c r="J46" s="93">
        <f>[40]Maio!$E$13</f>
        <v>82.875</v>
      </c>
      <c r="K46" s="93">
        <f>[40]Maio!$E$14</f>
        <v>81.791666666666671</v>
      </c>
      <c r="L46" s="93">
        <f>[40]Maio!$E$15</f>
        <v>68.083333333333329</v>
      </c>
      <c r="M46" s="93">
        <f>[40]Maio!$E$16</f>
        <v>64.541666666666671</v>
      </c>
      <c r="N46" s="93">
        <f>[40]Maio!$E$17</f>
        <v>94.208333333333329</v>
      </c>
      <c r="O46" s="93">
        <f>[40]Maio!$E$18</f>
        <v>96.375</v>
      </c>
      <c r="P46" s="93">
        <f>[40]Maio!$E$19</f>
        <v>87.5</v>
      </c>
      <c r="Q46" s="93">
        <f>[40]Maio!$E$20</f>
        <v>82.958333333333329</v>
      </c>
      <c r="R46" s="93">
        <f>[40]Maio!$E$21</f>
        <v>77</v>
      </c>
      <c r="S46" s="93">
        <f>[40]Maio!$E$22</f>
        <v>95.583333333333329</v>
      </c>
      <c r="T46" s="93">
        <f>[40]Maio!$E$23</f>
        <v>89.478260869565219</v>
      </c>
      <c r="U46" s="93">
        <f>[40]Maio!$E$24</f>
        <v>75.294117647058826</v>
      </c>
      <c r="V46" s="93">
        <f>[40]Maio!$E$25</f>
        <v>72.75</v>
      </c>
      <c r="W46" s="93">
        <f>[40]Maio!$E$26</f>
        <v>71.166666666666671</v>
      </c>
      <c r="X46" s="93">
        <f>[40]Maio!$E$27</f>
        <v>76.291666666666671</v>
      </c>
      <c r="Y46" s="93">
        <f>[40]Maio!$E$28</f>
        <v>97</v>
      </c>
      <c r="Z46" s="93">
        <f>[40]Maio!$E$29</f>
        <v>94.714285714285708</v>
      </c>
      <c r="AA46" s="93">
        <f>[40]Maio!$E$30</f>
        <v>79.833333333333329</v>
      </c>
      <c r="AB46" s="93">
        <f>[40]Maio!$E$31</f>
        <v>97.25</v>
      </c>
      <c r="AC46" s="93">
        <f>[40]Maio!$E$32</f>
        <v>63.75</v>
      </c>
      <c r="AD46" s="93">
        <f>[40]Maio!$E$33</f>
        <v>63.75</v>
      </c>
      <c r="AE46" s="93">
        <f>[40]Maio!$E$34</f>
        <v>75.25</v>
      </c>
      <c r="AF46" s="93">
        <f>[40]Maio!$E$35</f>
        <v>66.875</v>
      </c>
      <c r="AG46" s="100">
        <f t="shared" si="1"/>
        <v>77.851720351534738</v>
      </c>
      <c r="AH46" s="11" t="s">
        <v>33</v>
      </c>
      <c r="AJ46" t="s">
        <v>33</v>
      </c>
      <c r="AK46" t="s">
        <v>33</v>
      </c>
      <c r="AL46" t="s">
        <v>33</v>
      </c>
    </row>
    <row r="47" spans="1:38" x14ac:dyDescent="0.2">
      <c r="A47" s="50" t="s">
        <v>21</v>
      </c>
      <c r="B47" s="93">
        <f>[41]Maio!$E$5</f>
        <v>62.333333333333336</v>
      </c>
      <c r="C47" s="93">
        <f>[41]Maio!$E$6</f>
        <v>65.333333333333329</v>
      </c>
      <c r="D47" s="93">
        <f>[41]Maio!$E$7</f>
        <v>61.458333333333336</v>
      </c>
      <c r="E47" s="93">
        <f>[41]Maio!$E$8</f>
        <v>60.166666666666664</v>
      </c>
      <c r="F47" s="93">
        <f>[41]Maio!$E$9</f>
        <v>55.791666666666664</v>
      </c>
      <c r="G47" s="93">
        <f>[41]Maio!$E$10</f>
        <v>46.708333333333336</v>
      </c>
      <c r="H47" s="93">
        <f>[41]Maio!$E$11</f>
        <v>49.666666666666664</v>
      </c>
      <c r="I47" s="93">
        <f>[41]Maio!$E$12</f>
        <v>53.041666666666664</v>
      </c>
      <c r="J47" s="93">
        <f>[41]Maio!$E$13</f>
        <v>61.291666666666664</v>
      </c>
      <c r="K47" s="93">
        <f>[41]Maio!$E$14</f>
        <v>62.958333333333336</v>
      </c>
      <c r="L47" s="93">
        <f>[41]Maio!$E$15</f>
        <v>53.833333333333336</v>
      </c>
      <c r="M47" s="93">
        <f>[41]Maio!$E$16</f>
        <v>56.166666666666664</v>
      </c>
      <c r="N47" s="93">
        <f>[41]Maio!$E$17</f>
        <v>64.833333333333329</v>
      </c>
      <c r="O47" s="93">
        <f>[41]Maio!$E$18</f>
        <v>72.125</v>
      </c>
      <c r="P47" s="93">
        <f>[41]Maio!$E$19</f>
        <v>75.125</v>
      </c>
      <c r="Q47" s="93">
        <f>[41]Maio!$E$20</f>
        <v>70.958333333333329</v>
      </c>
      <c r="R47" s="93">
        <f>[41]Maio!$E$21</f>
        <v>64</v>
      </c>
      <c r="S47" s="93">
        <f>[41]Maio!$E$22</f>
        <v>74.5</v>
      </c>
      <c r="T47" s="93">
        <f>[41]Maio!$E$23</f>
        <v>79.666666666666671</v>
      </c>
      <c r="U47" s="93">
        <f>[41]Maio!$E$24</f>
        <v>67</v>
      </c>
      <c r="V47" s="93">
        <f>[41]Maio!$E$25</f>
        <v>63.5</v>
      </c>
      <c r="W47" s="93">
        <f>[41]Maio!$E$26</f>
        <v>52.666666666666664</v>
      </c>
      <c r="X47" s="93">
        <f>[41]Maio!$E$27</f>
        <v>55.875</v>
      </c>
      <c r="Y47" s="93">
        <f>[41]Maio!$E$28</f>
        <v>76.75</v>
      </c>
      <c r="Z47" s="93">
        <f>[41]Maio!$E$29</f>
        <v>77.5</v>
      </c>
      <c r="AA47" s="93">
        <f>[41]Maio!$E$30</f>
        <v>89.625</v>
      </c>
      <c r="AB47" s="93">
        <f>[41]Maio!$E$31</f>
        <v>90.458333333333329</v>
      </c>
      <c r="AC47" s="93">
        <f>[41]Maio!$E$32</f>
        <v>71.708333333333329</v>
      </c>
      <c r="AD47" s="93">
        <f>[41]Maio!$E$33</f>
        <v>70.416666666666671</v>
      </c>
      <c r="AE47" s="93">
        <f>[41]Maio!$E$34</f>
        <v>60.291666666666664</v>
      </c>
      <c r="AF47" s="93">
        <f>[41]Maio!$E$35</f>
        <v>57.625</v>
      </c>
      <c r="AG47" s="100">
        <f t="shared" si="1"/>
        <v>65.270161290322591</v>
      </c>
      <c r="AK47" t="s">
        <v>33</v>
      </c>
    </row>
    <row r="48" spans="1:38" x14ac:dyDescent="0.2">
      <c r="A48" s="50" t="s">
        <v>32</v>
      </c>
      <c r="B48" s="93">
        <f>[42]Maio!$E$5</f>
        <v>68.041666666666671</v>
      </c>
      <c r="C48" s="93">
        <f>[42]Maio!$E$6</f>
        <v>65.166666666666671</v>
      </c>
      <c r="D48" s="93">
        <f>[42]Maio!$E$7</f>
        <v>63.5</v>
      </c>
      <c r="E48" s="93">
        <f>[42]Maio!$E$8</f>
        <v>59.416666666666664</v>
      </c>
      <c r="F48" s="93">
        <f>[42]Maio!$E$9</f>
        <v>56.5</v>
      </c>
      <c r="G48" s="93">
        <f>[42]Maio!$E$10</f>
        <v>58.208333333333336</v>
      </c>
      <c r="H48" s="93">
        <f>[42]Maio!$E$11</f>
        <v>57.791666666666664</v>
      </c>
      <c r="I48" s="93">
        <f>[42]Maio!$E$12</f>
        <v>62.708333333333336</v>
      </c>
      <c r="J48" s="93">
        <f>[42]Maio!$E$13</f>
        <v>58.833333333333336</v>
      </c>
      <c r="K48" s="93">
        <f>[42]Maio!$E$14</f>
        <v>56.75</v>
      </c>
      <c r="L48" s="93">
        <f>[42]Maio!$E$15</f>
        <v>57.666666666666664</v>
      </c>
      <c r="M48" s="93">
        <f>[42]Maio!$E$16</f>
        <v>56.166666666666664</v>
      </c>
      <c r="N48" s="93">
        <f>[42]Maio!$E$17</f>
        <v>61.416666666666664</v>
      </c>
      <c r="O48" s="93">
        <f>[42]Maio!$E$18</f>
        <v>89.3</v>
      </c>
      <c r="P48" s="93">
        <f>[42]Maio!$E$19</f>
        <v>80.3125</v>
      </c>
      <c r="Q48" s="93">
        <f>[42]Maio!$E$20</f>
        <v>60.692307692307693</v>
      </c>
      <c r="R48" s="93">
        <f>[42]Maio!$E$21</f>
        <v>77.291666666666671</v>
      </c>
      <c r="S48" s="93">
        <f>[42]Maio!$E$22</f>
        <v>77.333333333333329</v>
      </c>
      <c r="T48" s="93">
        <f>[42]Maio!$E$23</f>
        <v>90.272727272727266</v>
      </c>
      <c r="U48" s="93">
        <f>[42]Maio!$E$24</f>
        <v>86.84210526315789</v>
      </c>
      <c r="V48" s="93">
        <f>[42]Maio!$E$25</f>
        <v>71.25</v>
      </c>
      <c r="W48" s="93">
        <f>[42]Maio!$E$26</f>
        <v>60.375</v>
      </c>
      <c r="X48" s="93">
        <f>[42]Maio!$E$27</f>
        <v>55.375</v>
      </c>
      <c r="Y48" s="93">
        <f>[42]Maio!$E$28</f>
        <v>69.150000000000006</v>
      </c>
      <c r="Z48" s="93">
        <f>[41]Maio!$E$29</f>
        <v>77.5</v>
      </c>
      <c r="AA48" s="93">
        <f>[42]Maio!$E$30</f>
        <v>96.75</v>
      </c>
      <c r="AB48" s="93">
        <f>[42]Maio!$E$31</f>
        <v>92.833333333333329</v>
      </c>
      <c r="AC48" s="93">
        <f>[42]Maio!$E$32</f>
        <v>84.454545454545453</v>
      </c>
      <c r="AD48" s="93">
        <f>[42]Maio!$E$33</f>
        <v>74.86666666666666</v>
      </c>
      <c r="AE48" s="93">
        <f>[42]Maio!$E$34</f>
        <v>73.625</v>
      </c>
      <c r="AF48" s="93">
        <f>[42]Maio!$E$35</f>
        <v>59.916666666666664</v>
      </c>
      <c r="AG48" s="100">
        <f t="shared" si="1"/>
        <v>69.687339323099067</v>
      </c>
      <c r="AH48" s="11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3">
        <f>[43]Maio!$E$5</f>
        <v>60</v>
      </c>
      <c r="C49" s="93">
        <f>[43]Maio!$E$6</f>
        <v>56.541666666666664</v>
      </c>
      <c r="D49" s="93">
        <f>[43]Maio!$E$7</f>
        <v>59.541666666666664</v>
      </c>
      <c r="E49" s="93">
        <f>[43]Maio!$E$8</f>
        <v>59.375</v>
      </c>
      <c r="F49" s="93">
        <f>[43]Maio!$E$9</f>
        <v>54.791666666666664</v>
      </c>
      <c r="G49" s="93">
        <f>[43]Maio!$E$10</f>
        <v>59.5</v>
      </c>
      <c r="H49" s="93">
        <f>[43]Maio!$E$11</f>
        <v>62.083333333333336</v>
      </c>
      <c r="I49" s="93">
        <f>[43]Maio!$E$12</f>
        <v>56.166666666666664</v>
      </c>
      <c r="J49" s="93">
        <f>[43]Maio!$E$13</f>
        <v>56.416666666666664</v>
      </c>
      <c r="K49" s="93">
        <f>[43]Maio!$E$14</f>
        <v>60.416666666666664</v>
      </c>
      <c r="L49" s="93">
        <f>[43]Maio!$E$15</f>
        <v>56.125</v>
      </c>
      <c r="M49" s="93">
        <f>[43]Maio!$E$16</f>
        <v>53.25</v>
      </c>
      <c r="N49" s="93">
        <f>[43]Maio!$E$17</f>
        <v>50.916666666666664</v>
      </c>
      <c r="O49" s="93">
        <f>[43]Maio!$E$18</f>
        <v>61.833333333333336</v>
      </c>
      <c r="P49" s="93">
        <f>[43]Maio!$E$19</f>
        <v>64.958333333333329</v>
      </c>
      <c r="Q49" s="93">
        <f>[43]Maio!$E$20</f>
        <v>64.291666666666671</v>
      </c>
      <c r="R49" s="93">
        <f>[43]Maio!$E$21</f>
        <v>53.625</v>
      </c>
      <c r="S49" s="93">
        <f>[43]Maio!$E$22</f>
        <v>48.541666666666664</v>
      </c>
      <c r="T49" s="93">
        <f>[43]Maio!$E$23</f>
        <v>68.625</v>
      </c>
      <c r="U49" s="93">
        <f>[43]Maio!$E$24</f>
        <v>70.541666666666671</v>
      </c>
      <c r="V49" s="93">
        <f>[43]Maio!$E$25</f>
        <v>64.125</v>
      </c>
      <c r="W49" s="93">
        <f>[43]Maio!$E$26</f>
        <v>56.083333333333336</v>
      </c>
      <c r="X49" s="93">
        <f>[43]Maio!$E$27</f>
        <v>52.083333333333336</v>
      </c>
      <c r="Y49" s="93">
        <f>[43]Maio!$E$28</f>
        <v>69.875</v>
      </c>
      <c r="Z49" s="93">
        <f>[43]Maio!$E$29</f>
        <v>77.333333333333329</v>
      </c>
      <c r="AA49" s="93">
        <f>[43]Maio!$E$30</f>
        <v>89.666666666666671</v>
      </c>
      <c r="AB49" s="93">
        <f>[43]Maio!$E$31</f>
        <v>88.875</v>
      </c>
      <c r="AC49" s="93">
        <f>[43]Maio!$E$32</f>
        <v>81.041666666666671</v>
      </c>
      <c r="AD49" s="93">
        <f>[43]Maio!$E$33</f>
        <v>67.916666666666671</v>
      </c>
      <c r="AE49" s="93">
        <f>[43]Maio!$E$34</f>
        <v>64.833333333333329</v>
      </c>
      <c r="AF49" s="93">
        <f>[43]Maio!$E$35</f>
        <v>64.5</v>
      </c>
      <c r="AG49" s="100">
        <f t="shared" si="1"/>
        <v>63.028225806451616</v>
      </c>
      <c r="AI49" t="s">
        <v>33</v>
      </c>
      <c r="AJ49" t="s">
        <v>33</v>
      </c>
      <c r="AK49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67.778591512764379</v>
      </c>
      <c r="C50" s="94">
        <f t="shared" si="2"/>
        <v>67.369662424885135</v>
      </c>
      <c r="D50" s="94">
        <f t="shared" si="2"/>
        <v>68.09093387171329</v>
      </c>
      <c r="E50" s="94">
        <f t="shared" si="2"/>
        <v>67.220046540360343</v>
      </c>
      <c r="F50" s="94">
        <f t="shared" si="2"/>
        <v>61.935776776246001</v>
      </c>
      <c r="G50" s="94">
        <f t="shared" si="2"/>
        <v>60.095721263536745</v>
      </c>
      <c r="H50" s="94">
        <f t="shared" si="2"/>
        <v>61.289472133851753</v>
      </c>
      <c r="I50" s="94">
        <f t="shared" si="2"/>
        <v>61.718157181571826</v>
      </c>
      <c r="J50" s="94">
        <f t="shared" si="2"/>
        <v>68.200743871249443</v>
      </c>
      <c r="K50" s="94">
        <f t="shared" si="2"/>
        <v>67.386456968789645</v>
      </c>
      <c r="L50" s="94">
        <f t="shared" si="2"/>
        <v>61.283121129489103</v>
      </c>
      <c r="M50" s="94">
        <f t="shared" si="2"/>
        <v>61.403569286257486</v>
      </c>
      <c r="N50" s="94">
        <f t="shared" si="2"/>
        <v>73.075243971299116</v>
      </c>
      <c r="O50" s="94">
        <f t="shared" si="2"/>
        <v>80.266765136595481</v>
      </c>
      <c r="P50" s="94">
        <f t="shared" si="2"/>
        <v>78.787590613909217</v>
      </c>
      <c r="Q50" s="94">
        <f t="shared" si="2"/>
        <v>73.13988570343291</v>
      </c>
      <c r="R50" s="94">
        <f t="shared" si="2"/>
        <v>68.187133505672563</v>
      </c>
      <c r="S50" s="94">
        <f t="shared" si="2"/>
        <v>76.173984322499706</v>
      </c>
      <c r="T50" s="94">
        <f t="shared" si="2"/>
        <v>78.142287928007789</v>
      </c>
      <c r="U50" s="94">
        <f t="shared" si="2"/>
        <v>72.518858034925756</v>
      </c>
      <c r="V50" s="94">
        <f t="shared" si="2"/>
        <v>69.587761130343765</v>
      </c>
      <c r="W50" s="94">
        <f t="shared" si="2"/>
        <v>62.663256370705987</v>
      </c>
      <c r="X50" s="94">
        <f t="shared" si="2"/>
        <v>61.30641821946169</v>
      </c>
      <c r="Y50" s="94">
        <f t="shared" si="2"/>
        <v>81.111452408496419</v>
      </c>
      <c r="Z50" s="94">
        <f t="shared" si="2"/>
        <v>83.342415979213428</v>
      </c>
      <c r="AA50" s="94">
        <f t="shared" si="2"/>
        <v>87.267077156065668</v>
      </c>
      <c r="AB50" s="94">
        <f t="shared" si="2"/>
        <v>88.704636936075246</v>
      </c>
      <c r="AC50" s="94">
        <f t="shared" si="2"/>
        <v>74.783920480367982</v>
      </c>
      <c r="AD50" s="94">
        <f t="shared" si="2"/>
        <v>70.471123136423174</v>
      </c>
      <c r="AE50" s="94">
        <f t="shared" si="2"/>
        <v>67.887891986062741</v>
      </c>
      <c r="AF50" s="94">
        <f t="shared" ref="AF50" si="3">AVERAGE(AF5:AF49)</f>
        <v>64.167590874278304</v>
      </c>
      <c r="AG50" s="100">
        <f t="shared" si="1"/>
        <v>70.495404737243604</v>
      </c>
      <c r="AI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70"/>
      <c r="AJ52" t="s">
        <v>33</v>
      </c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  <c r="AI57" t="s">
        <v>33</v>
      </c>
    </row>
    <row r="59" spans="1:37" x14ac:dyDescent="0.2">
      <c r="AI59" t="s">
        <v>33</v>
      </c>
    </row>
    <row r="60" spans="1:37" x14ac:dyDescent="0.2">
      <c r="K60" s="2" t="s">
        <v>33</v>
      </c>
      <c r="AE60" s="2" t="s">
        <v>33</v>
      </c>
    </row>
    <row r="62" spans="1:37" x14ac:dyDescent="0.2">
      <c r="M62" s="2" t="s">
        <v>33</v>
      </c>
      <c r="T62" s="2" t="s">
        <v>33</v>
      </c>
    </row>
    <row r="63" spans="1:37" x14ac:dyDescent="0.2">
      <c r="AB63" s="2" t="s">
        <v>33</v>
      </c>
      <c r="AC63" s="2" t="s">
        <v>33</v>
      </c>
      <c r="AG63" s="7" t="s">
        <v>33</v>
      </c>
    </row>
    <row r="64" spans="1:37" x14ac:dyDescent="0.2">
      <c r="P64" s="2" t="s">
        <v>33</v>
      </c>
      <c r="R64" s="2" t="s">
        <v>33</v>
      </c>
    </row>
    <row r="66" spans="11:34" x14ac:dyDescent="0.2">
      <c r="AH66" t="s">
        <v>33</v>
      </c>
    </row>
    <row r="69" spans="11:34" x14ac:dyDescent="0.2">
      <c r="T69" s="2" t="s">
        <v>33</v>
      </c>
    </row>
    <row r="72" spans="11:34" x14ac:dyDescent="0.2">
      <c r="K72" s="2" t="s">
        <v>33</v>
      </c>
    </row>
  </sheetData>
  <mergeCells count="37">
    <mergeCell ref="AE3:AE4"/>
    <mergeCell ref="AG3:AG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T47" sqref="T47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09" t="s">
        <v>215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1"/>
    </row>
    <row r="2" spans="1:36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6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[1]Maio!$F$5</f>
        <v>100</v>
      </c>
      <c r="C5" s="90">
        <f>[1]Maio!$F$6</f>
        <v>99</v>
      </c>
      <c r="D5" s="90">
        <f>[1]Maio!$F$7</f>
        <v>98</v>
      </c>
      <c r="E5" s="90">
        <f>[1]Maio!$F$8</f>
        <v>99</v>
      </c>
      <c r="F5" s="90">
        <f>[1]Maio!$F$9</f>
        <v>100</v>
      </c>
      <c r="G5" s="90">
        <f>[1]Maio!$F$10</f>
        <v>100</v>
      </c>
      <c r="H5" s="90">
        <f>[1]Maio!$F$11</f>
        <v>100</v>
      </c>
      <c r="I5" s="90">
        <f>[1]Maio!$F$12</f>
        <v>87</v>
      </c>
      <c r="J5" s="90">
        <f>[1]Maio!$F$13</f>
        <v>100</v>
      </c>
      <c r="K5" s="90">
        <f>[1]Maio!$F$14</f>
        <v>100</v>
      </c>
      <c r="L5" s="90">
        <f>[1]Maio!$F$15</f>
        <v>99</v>
      </c>
      <c r="M5" s="90">
        <f>[1]Maio!$F$16</f>
        <v>100</v>
      </c>
      <c r="N5" s="90">
        <f>[1]Maio!$F$17</f>
        <v>97</v>
      </c>
      <c r="O5" s="90">
        <f>[1]Maio!$F$18</f>
        <v>89</v>
      </c>
      <c r="P5" s="90">
        <f>[1]Maio!$F$19</f>
        <v>94</v>
      </c>
      <c r="Q5" s="90">
        <f>[1]Maio!$F$20</f>
        <v>100</v>
      </c>
      <c r="R5" s="90">
        <f>[1]Maio!$F$21</f>
        <v>98</v>
      </c>
      <c r="S5" s="90">
        <f>[1]Maio!$F$22</f>
        <v>99</v>
      </c>
      <c r="T5" s="90">
        <f>[1]Maio!$F$23</f>
        <v>98</v>
      </c>
      <c r="U5" s="90">
        <f>[1]Maio!$F$24</f>
        <v>89</v>
      </c>
      <c r="V5" s="90">
        <f>[1]Maio!$F$25</f>
        <v>100</v>
      </c>
      <c r="W5" s="90">
        <f>[1]Maio!$F$26</f>
        <v>98</v>
      </c>
      <c r="X5" s="90">
        <f>[1]Maio!$F$27</f>
        <v>98</v>
      </c>
      <c r="Y5" s="90">
        <f>[1]Maio!$F$28</f>
        <v>100</v>
      </c>
      <c r="Z5" s="90">
        <f>[1]Maio!$F$29</f>
        <v>93</v>
      </c>
      <c r="AA5" s="90">
        <f>[1]Maio!$F$30</f>
        <v>96</v>
      </c>
      <c r="AB5" s="90">
        <f>[1]Maio!$F$31</f>
        <v>100</v>
      </c>
      <c r="AC5" s="90">
        <f>[1]Maio!$F$32</f>
        <v>95</v>
      </c>
      <c r="AD5" s="90">
        <f>[1]Maio!$F$33</f>
        <v>100</v>
      </c>
      <c r="AE5" s="90">
        <f>[1]Maio!$F$34</f>
        <v>100</v>
      </c>
      <c r="AF5" s="90">
        <f>[1]Maio!$F$35</f>
        <v>100</v>
      </c>
      <c r="AG5" s="81">
        <f>MAX(B5:AF5)</f>
        <v>100</v>
      </c>
      <c r="AH5" s="92">
        <f t="shared" ref="AH5" si="1">AVERAGE(B5:AF5)</f>
        <v>97.612903225806448</v>
      </c>
    </row>
    <row r="6" spans="1:36" x14ac:dyDescent="0.2">
      <c r="A6" s="50" t="s">
        <v>0</v>
      </c>
      <c r="B6" s="93">
        <f>[2]Maio!$F$5</f>
        <v>89</v>
      </c>
      <c r="C6" s="93">
        <f>[2]Maio!$F$6</f>
        <v>91</v>
      </c>
      <c r="D6" s="93">
        <f>[2]Maio!$F$7</f>
        <v>86</v>
      </c>
      <c r="E6" s="93">
        <f>[2]Maio!$F$8</f>
        <v>100</v>
      </c>
      <c r="F6" s="93">
        <f>[2]Maio!$F$9</f>
        <v>96</v>
      </c>
      <c r="G6" s="93">
        <f>[2]Maio!$F$10</f>
        <v>90</v>
      </c>
      <c r="H6" s="93">
        <f>[2]Maio!$F$11</f>
        <v>91</v>
      </c>
      <c r="I6" s="93">
        <f>[2]Maio!$F$12</f>
        <v>91</v>
      </c>
      <c r="J6" s="93">
        <f>[2]Maio!$F$13</f>
        <v>91</v>
      </c>
      <c r="K6" s="93">
        <f>[2]Maio!$F$14</f>
        <v>100</v>
      </c>
      <c r="L6" s="93">
        <f>[2]Maio!$F$15</f>
        <v>94</v>
      </c>
      <c r="M6" s="93">
        <f>[2]Maio!$F$16</f>
        <v>87</v>
      </c>
      <c r="N6" s="93">
        <f>[2]Maio!$F$17</f>
        <v>92</v>
      </c>
      <c r="O6" s="93">
        <f>[2]Maio!$F$18</f>
        <v>96</v>
      </c>
      <c r="P6" s="93">
        <f>[2]Maio!$F$19</f>
        <v>95</v>
      </c>
      <c r="Q6" s="93">
        <f>[2]Maio!$F$20</f>
        <v>100</v>
      </c>
      <c r="R6" s="93">
        <f>[2]Maio!$F$21</f>
        <v>90</v>
      </c>
      <c r="S6" s="93">
        <f>[2]Maio!$F$22</f>
        <v>92</v>
      </c>
      <c r="T6" s="93">
        <f>[2]Maio!$F$23</f>
        <v>92</v>
      </c>
      <c r="U6" s="93">
        <f>[2]Maio!$F$24</f>
        <v>93</v>
      </c>
      <c r="V6" s="93">
        <f>[2]Maio!$F$25</f>
        <v>100</v>
      </c>
      <c r="W6" s="93">
        <f>[2]Maio!$F$26</f>
        <v>91</v>
      </c>
      <c r="X6" s="93">
        <f>[2]Maio!$F$27</f>
        <v>92</v>
      </c>
      <c r="Y6" s="93">
        <f>[2]Maio!$F$28</f>
        <v>100</v>
      </c>
      <c r="Z6" s="93">
        <f>[2]Maio!$F$29</f>
        <v>94</v>
      </c>
      <c r="AA6" s="93">
        <f>[2]Maio!$F$30</f>
        <v>91</v>
      </c>
      <c r="AB6" s="93">
        <f>[2]Maio!$F$31</f>
        <v>100</v>
      </c>
      <c r="AC6" s="93">
        <f>[2]Maio!$F$32</f>
        <v>88</v>
      </c>
      <c r="AD6" s="93">
        <f>[2]Maio!$F$33</f>
        <v>93</v>
      </c>
      <c r="AE6" s="93">
        <f>[2]Maio!$F$34</f>
        <v>100</v>
      </c>
      <c r="AF6" s="93">
        <f>[2]Maio!$F$35</f>
        <v>100</v>
      </c>
      <c r="AG6" s="81">
        <f t="shared" ref="AG6:AG49" si="2">MAX(B6:AF6)</f>
        <v>100</v>
      </c>
      <c r="AH6" s="92">
        <f t="shared" ref="AH6:AH50" si="3">AVERAGE(B6:AF6)</f>
        <v>93.709677419354833</v>
      </c>
    </row>
    <row r="7" spans="1:36" x14ac:dyDescent="0.2">
      <c r="A7" s="50" t="s">
        <v>86</v>
      </c>
      <c r="B7" s="93">
        <f>[3]Maio!$F$5</f>
        <v>88</v>
      </c>
      <c r="C7" s="93">
        <f>[3]Maio!$F$6</f>
        <v>95</v>
      </c>
      <c r="D7" s="93">
        <f>[3]Maio!$F$7</f>
        <v>92</v>
      </c>
      <c r="E7" s="93">
        <f>[3]Maio!$F$8</f>
        <v>87</v>
      </c>
      <c r="F7" s="93">
        <f>[3]Maio!$F$9</f>
        <v>83</v>
      </c>
      <c r="G7" s="93">
        <f>[3]Maio!$F$10</f>
        <v>81</v>
      </c>
      <c r="H7" s="93">
        <f>[3]Maio!$F$11</f>
        <v>84</v>
      </c>
      <c r="I7" s="93">
        <f>[3]Maio!$F$12</f>
        <v>87</v>
      </c>
      <c r="J7" s="93">
        <f>[3]Maio!$F$13</f>
        <v>85</v>
      </c>
      <c r="K7" s="93">
        <f>[3]Maio!$F$14</f>
        <v>97</v>
      </c>
      <c r="L7" s="93">
        <f>[3]Maio!$F$15</f>
        <v>79</v>
      </c>
      <c r="M7" s="93">
        <f>[3]Maio!$F$16</f>
        <v>83</v>
      </c>
      <c r="N7" s="93">
        <f>[3]Maio!$F$17</f>
        <v>92</v>
      </c>
      <c r="O7" s="93">
        <f>[3]Maio!$F$18</f>
        <v>85</v>
      </c>
      <c r="P7" s="93">
        <f>[3]Maio!$F$19</f>
        <v>87</v>
      </c>
      <c r="Q7" s="93">
        <f>[3]Maio!$F$20</f>
        <v>98</v>
      </c>
      <c r="R7" s="93">
        <f>[3]Maio!$F$21</f>
        <v>91</v>
      </c>
      <c r="S7" s="93">
        <f>[3]Maio!$F$22</f>
        <v>90</v>
      </c>
      <c r="T7" s="93">
        <f>[3]Maio!$F$23</f>
        <v>97</v>
      </c>
      <c r="U7" s="93">
        <f>[3]Maio!$F$24</f>
        <v>91</v>
      </c>
      <c r="V7" s="93">
        <f>[3]Maio!$F$25</f>
        <v>94</v>
      </c>
      <c r="W7" s="93">
        <f>[3]Maio!$F$26</f>
        <v>85</v>
      </c>
      <c r="X7" s="93">
        <f>[3]Maio!$F$27</f>
        <v>73</v>
      </c>
      <c r="Y7" s="93">
        <f>[3]Maio!$F$28</f>
        <v>99</v>
      </c>
      <c r="Z7" s="93">
        <f>[3]Maio!$F$29</f>
        <v>92</v>
      </c>
      <c r="AA7" s="93">
        <f>[3]Maio!$F$30</f>
        <v>98</v>
      </c>
      <c r="AB7" s="93">
        <f>[3]Maio!$F$31</f>
        <v>99</v>
      </c>
      <c r="AC7" s="93">
        <f>[3]Maio!$F$32</f>
        <v>91</v>
      </c>
      <c r="AD7" s="93">
        <f>[3]Maio!$F$33</f>
        <v>97</v>
      </c>
      <c r="AE7" s="93">
        <f>[3]Maio!$F$34</f>
        <v>95</v>
      </c>
      <c r="AF7" s="93">
        <f>[3]Maio!$F$35</f>
        <v>87</v>
      </c>
      <c r="AG7" s="81">
        <f t="shared" si="2"/>
        <v>99</v>
      </c>
      <c r="AH7" s="92">
        <f t="shared" si="3"/>
        <v>89.741935483870961</v>
      </c>
    </row>
    <row r="8" spans="1:36" x14ac:dyDescent="0.2">
      <c r="A8" s="50" t="s">
        <v>1</v>
      </c>
      <c r="B8" s="93">
        <f>[4]Maio!$F$5</f>
        <v>90</v>
      </c>
      <c r="C8" s="93">
        <f>[4]Maio!$F$6</f>
        <v>91</v>
      </c>
      <c r="D8" s="93">
        <f>[4]Maio!$F$7</f>
        <v>89</v>
      </c>
      <c r="E8" s="93">
        <f>[4]Maio!$F$8</f>
        <v>92</v>
      </c>
      <c r="F8" s="93">
        <f>[4]Maio!$F$9</f>
        <v>90</v>
      </c>
      <c r="G8" s="93">
        <f>[4]Maio!$F$10</f>
        <v>89</v>
      </c>
      <c r="H8" s="93">
        <f>[4]Maio!$F$11</f>
        <v>87</v>
      </c>
      <c r="I8" s="93">
        <f>[4]Maio!$F$12</f>
        <v>89</v>
      </c>
      <c r="J8" s="93">
        <f>[4]Maio!$F$13</f>
        <v>88</v>
      </c>
      <c r="K8" s="93">
        <f>[4]Maio!$F$14</f>
        <v>94</v>
      </c>
      <c r="L8" s="93">
        <f>[4]Maio!$F$15</f>
        <v>92</v>
      </c>
      <c r="M8" s="93">
        <f>[4]Maio!$F$16</f>
        <v>89</v>
      </c>
      <c r="N8" s="93">
        <f>[4]Maio!$F$17</f>
        <v>87</v>
      </c>
      <c r="O8" s="93">
        <f>[4]Maio!$F$18</f>
        <v>81</v>
      </c>
      <c r="P8" s="93">
        <f>[4]Maio!$F$19</f>
        <v>83</v>
      </c>
      <c r="Q8" s="93">
        <f>[4]Maio!$F$20</f>
        <v>95</v>
      </c>
      <c r="R8" s="93">
        <f>[4]Maio!$F$21</f>
        <v>93</v>
      </c>
      <c r="S8" s="93">
        <f>[4]Maio!$F$22</f>
        <v>90</v>
      </c>
      <c r="T8" s="93">
        <f>[4]Maio!$F$23</f>
        <v>86</v>
      </c>
      <c r="U8" s="93">
        <f>[4]Maio!$F$24</f>
        <v>87</v>
      </c>
      <c r="V8" s="93">
        <f>[4]Maio!$F$25</f>
        <v>95</v>
      </c>
      <c r="W8" s="93">
        <f>[4]Maio!$F$26</f>
        <v>89</v>
      </c>
      <c r="X8" s="93">
        <f>[4]Maio!$F$27</f>
        <v>89</v>
      </c>
      <c r="Y8" s="93">
        <f>[4]Maio!$F$28</f>
        <v>93</v>
      </c>
      <c r="Z8" s="93">
        <f>[4]Maio!$F$29</f>
        <v>85</v>
      </c>
      <c r="AA8" s="93">
        <f>[4]Maio!$F$30</f>
        <v>94</v>
      </c>
      <c r="AB8" s="93">
        <f>[4]Maio!$F$31</f>
        <v>91</v>
      </c>
      <c r="AC8" s="93">
        <f>[4]Maio!$F$32</f>
        <v>88</v>
      </c>
      <c r="AD8" s="93">
        <f>[4]Maio!$F$33</f>
        <v>86</v>
      </c>
      <c r="AE8" s="93">
        <f>[4]Maio!$F$34</f>
        <v>91</v>
      </c>
      <c r="AF8" s="93">
        <f>[4]Maio!$F$35</f>
        <v>88</v>
      </c>
      <c r="AG8" s="81">
        <f t="shared" si="2"/>
        <v>95</v>
      </c>
      <c r="AH8" s="92">
        <f t="shared" si="3"/>
        <v>89.387096774193552</v>
      </c>
    </row>
    <row r="9" spans="1:36" x14ac:dyDescent="0.2">
      <c r="A9" s="50" t="s">
        <v>149</v>
      </c>
      <c r="B9" s="93">
        <f>[5]Maio!$F$5</f>
        <v>81</v>
      </c>
      <c r="C9" s="93">
        <f>[5]Maio!$F$6</f>
        <v>78</v>
      </c>
      <c r="D9" s="93">
        <f>[5]Maio!$F$7</f>
        <v>93</v>
      </c>
      <c r="E9" s="93">
        <f>[5]Maio!$F$8</f>
        <v>99</v>
      </c>
      <c r="F9" s="93">
        <f>[5]Maio!$F$9</f>
        <v>84</v>
      </c>
      <c r="G9" s="93">
        <f>[5]Maio!$F$10</f>
        <v>77</v>
      </c>
      <c r="H9" s="93">
        <f>[5]Maio!$F$11</f>
        <v>69</v>
      </c>
      <c r="I9" s="93">
        <f>[5]Maio!$F$12</f>
        <v>65</v>
      </c>
      <c r="J9" s="93">
        <f>[5]Maio!$F$13</f>
        <v>96</v>
      </c>
      <c r="K9" s="93">
        <f>[5]Maio!$F$14</f>
        <v>97</v>
      </c>
      <c r="L9" s="93">
        <f>[5]Maio!$F$15</f>
        <v>72</v>
      </c>
      <c r="M9" s="93">
        <f>[5]Maio!$F$16</f>
        <v>65</v>
      </c>
      <c r="N9" s="93">
        <f>[5]Maio!$F$17</f>
        <v>99</v>
      </c>
      <c r="O9" s="93">
        <f>[5]Maio!$F$18</f>
        <v>100</v>
      </c>
      <c r="P9" s="93">
        <f>[5]Maio!$F$19</f>
        <v>100</v>
      </c>
      <c r="Q9" s="93">
        <f>[5]Maio!$F$20</f>
        <v>99</v>
      </c>
      <c r="R9" s="93">
        <f>[5]Maio!$F$21</f>
        <v>81</v>
      </c>
      <c r="S9" s="93">
        <f>[5]Maio!$F$22</f>
        <v>100</v>
      </c>
      <c r="T9" s="93">
        <f>[5]Maio!$F$23</f>
        <v>100</v>
      </c>
      <c r="U9" s="93">
        <f>[5]Maio!$F$24</f>
        <v>98</v>
      </c>
      <c r="V9" s="93">
        <f>[5]Maio!$F$25</f>
        <v>95</v>
      </c>
      <c r="W9" s="93">
        <f>[5]Maio!$F$26</f>
        <v>83</v>
      </c>
      <c r="X9" s="93">
        <f>[5]Maio!$F$27</f>
        <v>94</v>
      </c>
      <c r="Y9" s="93">
        <f>[5]Maio!$F$28</f>
        <v>100</v>
      </c>
      <c r="Z9" s="93">
        <f>[5]Maio!$F$29</f>
        <v>100</v>
      </c>
      <c r="AA9" s="93">
        <f>[5]Maio!$F$30</f>
        <v>100</v>
      </c>
      <c r="AB9" s="93">
        <f>[5]Maio!$F$31</f>
        <v>100</v>
      </c>
      <c r="AC9" s="93">
        <f>[5]Maio!$F$32</f>
        <v>97</v>
      </c>
      <c r="AD9" s="93">
        <f>[5]Maio!$F$33</f>
        <v>94</v>
      </c>
      <c r="AE9" s="93">
        <f>[5]Maio!$F$34</f>
        <v>89</v>
      </c>
      <c r="AF9" s="93">
        <f>[5]Maio!$F$35</f>
        <v>76</v>
      </c>
      <c r="AG9" s="81">
        <f t="shared" si="2"/>
        <v>100</v>
      </c>
      <c r="AH9" s="92">
        <f t="shared" si="3"/>
        <v>89.709677419354833</v>
      </c>
    </row>
    <row r="10" spans="1:36" x14ac:dyDescent="0.2">
      <c r="A10" s="50" t="s">
        <v>93</v>
      </c>
      <c r="B10" s="93">
        <f>[6]Maio!$F$5</f>
        <v>93</v>
      </c>
      <c r="C10" s="93">
        <f>[6]Maio!$F$6</f>
        <v>95</v>
      </c>
      <c r="D10" s="93">
        <f>[6]Maio!$F$7</f>
        <v>97</v>
      </c>
      <c r="E10" s="93">
        <f>[6]Maio!$F$8</f>
        <v>95</v>
      </c>
      <c r="F10" s="93">
        <f>[6]Maio!$F$9</f>
        <v>98</v>
      </c>
      <c r="G10" s="93">
        <f>[6]Maio!$F$10</f>
        <v>96</v>
      </c>
      <c r="H10" s="93">
        <f>[6]Maio!$F$11</f>
        <v>84</v>
      </c>
      <c r="I10" s="93">
        <f>[6]Maio!$F$12</f>
        <v>88</v>
      </c>
      <c r="J10" s="93">
        <f>[6]Maio!$F$13</f>
        <v>92</v>
      </c>
      <c r="K10" s="93">
        <f>[6]Maio!$F$14</f>
        <v>100</v>
      </c>
      <c r="L10" s="93">
        <f>[6]Maio!$F$15</f>
        <v>94</v>
      </c>
      <c r="M10" s="93">
        <f>[6]Maio!$F$16</f>
        <v>93</v>
      </c>
      <c r="N10" s="93">
        <f>[6]Maio!$F$17</f>
        <v>90</v>
      </c>
      <c r="O10" s="93">
        <f>[6]Maio!$F$18</f>
        <v>100</v>
      </c>
      <c r="P10" s="93">
        <f>[6]Maio!$F$19</f>
        <v>97</v>
      </c>
      <c r="Q10" s="93">
        <f>[6]Maio!$F$20</f>
        <v>100</v>
      </c>
      <c r="R10" s="93">
        <f>[6]Maio!$F$21</f>
        <v>99</v>
      </c>
      <c r="S10" s="93">
        <f>[6]Maio!$F$22</f>
        <v>96</v>
      </c>
      <c r="T10" s="93">
        <f>[6]Maio!$F$23</f>
        <v>96</v>
      </c>
      <c r="U10" s="93">
        <f>[6]Maio!$F$24</f>
        <v>97</v>
      </c>
      <c r="V10" s="93">
        <f>[6]Maio!$F$25</f>
        <v>100</v>
      </c>
      <c r="W10" s="93">
        <f>[6]Maio!$F$26</f>
        <v>78</v>
      </c>
      <c r="X10" s="93">
        <f>[6]Maio!$F$27</f>
        <v>77</v>
      </c>
      <c r="Y10" s="93">
        <f>[6]Maio!$F$28</f>
        <v>100</v>
      </c>
      <c r="Z10" s="93">
        <f>[6]Maio!$F$29</f>
        <v>100</v>
      </c>
      <c r="AA10" s="93">
        <f>[6]Maio!$F$30</f>
        <v>100</v>
      </c>
      <c r="AB10" s="93">
        <f>[6]Maio!$F$31</f>
        <v>100</v>
      </c>
      <c r="AC10" s="93">
        <f>[6]Maio!$F$32</f>
        <v>100</v>
      </c>
      <c r="AD10" s="93">
        <f>[6]Maio!$F$33</f>
        <v>97</v>
      </c>
      <c r="AE10" s="93">
        <f>[6]Maio!$F$34</f>
        <v>97</v>
      </c>
      <c r="AF10" s="93">
        <f>[6]Maio!$F$35</f>
        <v>97</v>
      </c>
      <c r="AG10" s="81">
        <f t="shared" si="2"/>
        <v>100</v>
      </c>
      <c r="AH10" s="92">
        <f t="shared" si="3"/>
        <v>95.032258064516128</v>
      </c>
    </row>
    <row r="11" spans="1:36" x14ac:dyDescent="0.2">
      <c r="A11" s="50" t="s">
        <v>50</v>
      </c>
      <c r="B11" s="93">
        <f>[7]Maio!$F$5</f>
        <v>69</v>
      </c>
      <c r="C11" s="93">
        <f>[7]Maio!$F$6</f>
        <v>73</v>
      </c>
      <c r="D11" s="93">
        <f>[7]Maio!$F$7</f>
        <v>76</v>
      </c>
      <c r="E11" s="93">
        <f>[7]Maio!$F$8</f>
        <v>70</v>
      </c>
      <c r="F11" s="93">
        <f>[7]Maio!$F$9</f>
        <v>82</v>
      </c>
      <c r="G11" s="93">
        <f>[7]Maio!$F$10</f>
        <v>81</v>
      </c>
      <c r="H11" s="93">
        <f>[7]Maio!$F$11</f>
        <v>76</v>
      </c>
      <c r="I11" s="93">
        <f>[7]Maio!$F$12</f>
        <v>72</v>
      </c>
      <c r="J11" s="93">
        <f>[7]Maio!$F$13</f>
        <v>70</v>
      </c>
      <c r="K11" s="93">
        <f>[7]Maio!$F$14</f>
        <v>75</v>
      </c>
      <c r="L11" s="93">
        <f>[7]Maio!$F$15</f>
        <v>69</v>
      </c>
      <c r="M11" s="93">
        <f>[7]Maio!$F$16</f>
        <v>77</v>
      </c>
      <c r="N11" s="93">
        <f>[7]Maio!$F$17</f>
        <v>60</v>
      </c>
      <c r="O11" s="93">
        <f>[7]Maio!$F$18</f>
        <v>89</v>
      </c>
      <c r="P11" s="93">
        <f>[7]Maio!$F$19</f>
        <v>89</v>
      </c>
      <c r="Q11" s="93">
        <f>[7]Maio!$F$20</f>
        <v>100</v>
      </c>
      <c r="R11" s="93">
        <f>[7]Maio!$F$21</f>
        <v>82</v>
      </c>
      <c r="S11" s="93">
        <f>[7]Maio!$F$22</f>
        <v>78</v>
      </c>
      <c r="T11" s="93">
        <f>[7]Maio!$F$23</f>
        <v>100</v>
      </c>
      <c r="U11" s="93">
        <f>[7]Maio!$F$24</f>
        <v>100</v>
      </c>
      <c r="V11" s="93">
        <f>[7]Maio!$F$25</f>
        <v>100</v>
      </c>
      <c r="W11" s="93">
        <f>[7]Maio!$F$26</f>
        <v>100</v>
      </c>
      <c r="X11" s="93">
        <f>[7]Maio!$F$27</f>
        <v>66</v>
      </c>
      <c r="Y11" s="93">
        <f>[7]Maio!$F$28</f>
        <v>80</v>
      </c>
      <c r="Z11" s="93">
        <f>[7]Maio!$F$29</f>
        <v>100</v>
      </c>
      <c r="AA11" s="93">
        <f>[7]Maio!$F$30</f>
        <v>83</v>
      </c>
      <c r="AB11" s="93">
        <f>[7]Maio!$F$31</f>
        <v>0</v>
      </c>
      <c r="AC11" s="93">
        <f>[7]Maio!$F$32</f>
        <v>100</v>
      </c>
      <c r="AD11" s="93">
        <f>[7]Maio!$F$33</f>
        <v>100</v>
      </c>
      <c r="AE11" s="93">
        <f>[7]Maio!$F$34</f>
        <v>87</v>
      </c>
      <c r="AF11" s="93">
        <f>[7]Maio!$F$35</f>
        <v>89</v>
      </c>
      <c r="AG11" s="81">
        <f t="shared" si="2"/>
        <v>100</v>
      </c>
      <c r="AH11" s="92">
        <f t="shared" si="3"/>
        <v>80.41935483870968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>
        <f t="shared" si="2"/>
        <v>0</v>
      </c>
      <c r="AH12" s="92" t="e">
        <f t="shared" si="3"/>
        <v>#DIV/0!</v>
      </c>
    </row>
    <row r="13" spans="1:36" x14ac:dyDescent="0.2">
      <c r="A13" s="50" t="s">
        <v>96</v>
      </c>
      <c r="B13" s="93">
        <f>[8]Maio!$F$5</f>
        <v>90</v>
      </c>
      <c r="C13" s="93">
        <f>[8]Maio!$F$6</f>
        <v>94</v>
      </c>
      <c r="D13" s="93">
        <f>[8]Maio!$F$7</f>
        <v>87</v>
      </c>
      <c r="E13" s="93">
        <f>[8]Maio!$F$8</f>
        <v>100</v>
      </c>
      <c r="F13" s="93">
        <f>[8]Maio!$F$9</f>
        <v>100</v>
      </c>
      <c r="G13" s="93">
        <f>[8]Maio!$F$10</f>
        <v>91</v>
      </c>
      <c r="H13" s="93">
        <f>[8]Maio!$F$11</f>
        <v>92</v>
      </c>
      <c r="I13" s="93">
        <f>[8]Maio!$F$12</f>
        <v>89</v>
      </c>
      <c r="J13" s="93">
        <f>[8]Maio!$F$13</f>
        <v>99</v>
      </c>
      <c r="K13" s="93">
        <f>[8]Maio!$F$14</f>
        <v>100</v>
      </c>
      <c r="L13" s="93">
        <f>[8]Maio!$F$15</f>
        <v>100</v>
      </c>
      <c r="M13" s="93">
        <f>[8]Maio!$F$16</f>
        <v>83</v>
      </c>
      <c r="N13" s="93">
        <f>[8]Maio!$F$17</f>
        <v>94</v>
      </c>
      <c r="O13" s="93">
        <f>[8]Maio!$F$18</f>
        <v>99</v>
      </c>
      <c r="P13" s="93">
        <f>[8]Maio!$F$19</f>
        <v>100</v>
      </c>
      <c r="Q13" s="93">
        <f>[8]Maio!$F$20</f>
        <v>100</v>
      </c>
      <c r="R13" s="93">
        <f>[8]Maio!$F$21</f>
        <v>91</v>
      </c>
      <c r="S13" s="93">
        <f>[8]Maio!$F$22</f>
        <v>99</v>
      </c>
      <c r="T13" s="93">
        <f>[8]Maio!$F$23</f>
        <v>93</v>
      </c>
      <c r="U13" s="93">
        <f>[8]Maio!$F$24</f>
        <v>90</v>
      </c>
      <c r="V13" s="93">
        <f>[8]Maio!$F$25</f>
        <v>100</v>
      </c>
      <c r="W13" s="93">
        <f>[8]Maio!$F$26</f>
        <v>93</v>
      </c>
      <c r="X13" s="93">
        <f>[8]Maio!$F$27</f>
        <v>97</v>
      </c>
      <c r="Y13" s="93">
        <f>[8]Maio!$F$28</f>
        <v>100</v>
      </c>
      <c r="Z13" s="93">
        <f>[8]Maio!$F$29</f>
        <v>93</v>
      </c>
      <c r="AA13" s="93">
        <f>[8]Maio!$F$30</f>
        <v>99</v>
      </c>
      <c r="AB13" s="93">
        <f>[8]Maio!$F$31</f>
        <v>100</v>
      </c>
      <c r="AC13" s="93">
        <f>[8]Maio!$F$32</f>
        <v>98</v>
      </c>
      <c r="AD13" s="93">
        <f>[8]Maio!$F$33</f>
        <v>93</v>
      </c>
      <c r="AE13" s="93">
        <f>[8]Maio!$F$34</f>
        <v>97</v>
      </c>
      <c r="AF13" s="93">
        <f>[8]Maio!$F$35</f>
        <v>97</v>
      </c>
      <c r="AG13" s="81">
        <f t="shared" si="2"/>
        <v>100</v>
      </c>
      <c r="AH13" s="92">
        <f t="shared" si="3"/>
        <v>95.41935483870968</v>
      </c>
    </row>
    <row r="14" spans="1:36" hidden="1" x14ac:dyDescent="0.2">
      <c r="A14" s="50" t="s">
        <v>100</v>
      </c>
      <c r="B14" s="93" t="str">
        <f>[9]Maio!$F$5</f>
        <v>*</v>
      </c>
      <c r="C14" s="93" t="str">
        <f>[9]Maio!$F$6</f>
        <v>*</v>
      </c>
      <c r="D14" s="93" t="str">
        <f>[9]Maio!$F$7</f>
        <v>*</v>
      </c>
      <c r="E14" s="93" t="str">
        <f>[9]Maio!$F$8</f>
        <v>*</v>
      </c>
      <c r="F14" s="93" t="str">
        <f>[9]Maio!$F$9</f>
        <v>*</v>
      </c>
      <c r="G14" s="93" t="str">
        <f>[9]Maio!$F$10</f>
        <v>*</v>
      </c>
      <c r="H14" s="93" t="str">
        <f>[9]Maio!$F$11</f>
        <v>*</v>
      </c>
      <c r="I14" s="93" t="str">
        <f>[9]Maio!$F$12</f>
        <v>*</v>
      </c>
      <c r="J14" s="93" t="str">
        <f>[9]Maio!$F$13</f>
        <v>*</v>
      </c>
      <c r="K14" s="93" t="str">
        <f>[9]Maio!$F$14</f>
        <v>*</v>
      </c>
      <c r="L14" s="93" t="str">
        <f>[9]Maio!$F$15</f>
        <v>*</v>
      </c>
      <c r="M14" s="93" t="str">
        <f>[9]Maio!$F$16</f>
        <v>*</v>
      </c>
      <c r="N14" s="93" t="str">
        <f>[9]Maio!$F$17</f>
        <v>*</v>
      </c>
      <c r="O14" s="93" t="str">
        <f>[9]Maio!$F$18</f>
        <v>*</v>
      </c>
      <c r="P14" s="93" t="str">
        <f>[9]Maio!$F$19</f>
        <v>*</v>
      </c>
      <c r="Q14" s="93" t="str">
        <f>[9]Maio!$F$20</f>
        <v>*</v>
      </c>
      <c r="R14" s="93" t="str">
        <f>[9]Maio!$F$21</f>
        <v>*</v>
      </c>
      <c r="S14" s="93" t="str">
        <f>[9]Maio!$F$22</f>
        <v>*</v>
      </c>
      <c r="T14" s="93" t="str">
        <f>[9]Maio!$F$23</f>
        <v>*</v>
      </c>
      <c r="U14" s="93" t="str">
        <f>[9]Maio!$F$24</f>
        <v>*</v>
      </c>
      <c r="V14" s="93" t="str">
        <f>[9]Maio!$F$25</f>
        <v>*</v>
      </c>
      <c r="W14" s="93" t="str">
        <f>[9]Maio!$F$26</f>
        <v>*</v>
      </c>
      <c r="X14" s="93" t="str">
        <f>[9]Maio!$F$27</f>
        <v>*</v>
      </c>
      <c r="Y14" s="93" t="str">
        <f>[9]Maio!$F$28</f>
        <v>*</v>
      </c>
      <c r="Z14" s="93" t="str">
        <f>[9]Maio!$F$29</f>
        <v>*</v>
      </c>
      <c r="AA14" s="93" t="str">
        <f>[9]Maio!$F$30</f>
        <v>*</v>
      </c>
      <c r="AB14" s="93" t="str">
        <f>[9]Maio!$F$31</f>
        <v>*</v>
      </c>
      <c r="AC14" s="93" t="str">
        <f>[9]Maio!$F$32</f>
        <v>*</v>
      </c>
      <c r="AD14" s="93" t="str">
        <f>[9]Maio!$F$33</f>
        <v>*</v>
      </c>
      <c r="AE14" s="93" t="str">
        <f>[9]Maio!$F$34</f>
        <v>*</v>
      </c>
      <c r="AF14" s="93" t="str">
        <f>[9]Maio!$F$35</f>
        <v>*</v>
      </c>
      <c r="AG14" s="81">
        <f t="shared" si="2"/>
        <v>0</v>
      </c>
      <c r="AH14" s="92" t="e">
        <f t="shared" si="3"/>
        <v>#DIV/0!</v>
      </c>
    </row>
    <row r="15" spans="1:36" x14ac:dyDescent="0.2">
      <c r="A15" s="50" t="s">
        <v>103</v>
      </c>
      <c r="B15" s="93">
        <f>[10]Maio!$F$5</f>
        <v>92</v>
      </c>
      <c r="C15" s="93">
        <f>[10]Maio!$F$6</f>
        <v>89</v>
      </c>
      <c r="D15" s="93">
        <f>[10]Maio!$F$7</f>
        <v>82</v>
      </c>
      <c r="E15" s="93">
        <f>[10]Maio!$F$8</f>
        <v>100</v>
      </c>
      <c r="F15" s="93">
        <f>[10]Maio!$F$9</f>
        <v>78</v>
      </c>
      <c r="G15" s="93">
        <f>[10]Maio!$F$10</f>
        <v>67</v>
      </c>
      <c r="H15" s="93">
        <f>[10]Maio!$F$11</f>
        <v>82</v>
      </c>
      <c r="I15" s="93">
        <f>[10]Maio!$F$12</f>
        <v>88</v>
      </c>
      <c r="J15" s="93">
        <f>[10]Maio!$F$13</f>
        <v>97</v>
      </c>
      <c r="K15" s="93">
        <f>[10]Maio!$F$14</f>
        <v>95</v>
      </c>
      <c r="L15" s="93">
        <f>[10]Maio!$F$15</f>
        <v>74</v>
      </c>
      <c r="M15" s="93">
        <f>[10]Maio!$F$16</f>
        <v>78</v>
      </c>
      <c r="N15" s="93">
        <f>[10]Maio!$F$17</f>
        <v>100</v>
      </c>
      <c r="O15" s="93">
        <f>[10]Maio!$F$18</f>
        <v>99</v>
      </c>
      <c r="P15" s="93">
        <f>[10]Maio!$F$19</f>
        <v>100</v>
      </c>
      <c r="Q15" s="93">
        <f>[10]Maio!$F$20</f>
        <v>96</v>
      </c>
      <c r="R15" s="93">
        <f>[10]Maio!$F$21</f>
        <v>82</v>
      </c>
      <c r="S15" s="93">
        <f>[10]Maio!$F$22</f>
        <v>97</v>
      </c>
      <c r="T15" s="93">
        <f>[10]Maio!$F$23</f>
        <v>94</v>
      </c>
      <c r="U15" s="93">
        <f>[10]Maio!$F$24</f>
        <v>99</v>
      </c>
      <c r="V15" s="93">
        <f>[10]Maio!$F$25</f>
        <v>85</v>
      </c>
      <c r="W15" s="93">
        <f>[10]Maio!$F$26</f>
        <v>82</v>
      </c>
      <c r="X15" s="93">
        <f>[10]Maio!$F$27</f>
        <v>80</v>
      </c>
      <c r="Y15" s="93">
        <f>[10]Maio!$F$28</f>
        <v>100</v>
      </c>
      <c r="Z15" s="93">
        <f>[10]Maio!$F$29</f>
        <v>92</v>
      </c>
      <c r="AA15" s="93">
        <f>[10]Maio!$F$30</f>
        <v>97</v>
      </c>
      <c r="AB15" s="93">
        <f>[10]Maio!$F$31</f>
        <v>100</v>
      </c>
      <c r="AC15" s="93">
        <f>[10]Maio!$F$32</f>
        <v>100</v>
      </c>
      <c r="AD15" s="93">
        <f>[10]Maio!$F$33</f>
        <v>100</v>
      </c>
      <c r="AE15" s="93">
        <f>[10]Maio!$F$34</f>
        <v>99</v>
      </c>
      <c r="AF15" s="93">
        <f>[10]Maio!$F$35</f>
        <v>84</v>
      </c>
      <c r="AG15" s="81">
        <f t="shared" si="2"/>
        <v>100</v>
      </c>
      <c r="AH15" s="92">
        <f t="shared" si="3"/>
        <v>90.58064516129032</v>
      </c>
      <c r="AJ15" t="s">
        <v>33</v>
      </c>
    </row>
    <row r="16" spans="1:36" x14ac:dyDescent="0.2">
      <c r="A16" s="50" t="s">
        <v>150</v>
      </c>
      <c r="B16" s="93">
        <f>[11]Maio!$F$5</f>
        <v>100</v>
      </c>
      <c r="C16" s="93">
        <f>[11]Maio!$F$6</f>
        <v>100</v>
      </c>
      <c r="D16" s="93">
        <f>[11]Maio!$F$7</f>
        <v>100</v>
      </c>
      <c r="E16" s="93">
        <f>[11]Maio!$F$8</f>
        <v>100</v>
      </c>
      <c r="F16" s="93">
        <f>[11]Maio!$F$9</f>
        <v>100</v>
      </c>
      <c r="G16" s="93">
        <f>[11]Maio!$F$10</f>
        <v>100</v>
      </c>
      <c r="H16" s="93">
        <f>[11]Maio!$F$11</f>
        <v>100</v>
      </c>
      <c r="I16" s="93">
        <f>[11]Maio!$F$12</f>
        <v>100</v>
      </c>
      <c r="J16" s="93">
        <f>[11]Maio!$F$13</f>
        <v>100</v>
      </c>
      <c r="K16" s="93">
        <f>[11]Maio!$F$14</f>
        <v>100</v>
      </c>
      <c r="L16" s="93">
        <f>[11]Maio!$F$15</f>
        <v>100</v>
      </c>
      <c r="M16" s="93">
        <f>[11]Maio!$F$16</f>
        <v>100</v>
      </c>
      <c r="N16" s="93">
        <f>[11]Maio!$F$17</f>
        <v>100</v>
      </c>
      <c r="O16" s="93">
        <f>[11]Maio!$F$18</f>
        <v>100</v>
      </c>
      <c r="P16" s="93">
        <f>[11]Maio!$F$19</f>
        <v>100</v>
      </c>
      <c r="Q16" s="93">
        <f>[11]Maio!$F$20</f>
        <v>100</v>
      </c>
      <c r="R16" s="93">
        <f>[11]Maio!$F$21</f>
        <v>100</v>
      </c>
      <c r="S16" s="93">
        <f>[11]Maio!$F$22</f>
        <v>100</v>
      </c>
      <c r="T16" s="93">
        <f>[11]Maio!$F$23</f>
        <v>100</v>
      </c>
      <c r="U16" s="93">
        <f>[11]Maio!$F$24</f>
        <v>100</v>
      </c>
      <c r="V16" s="93">
        <f>[11]Maio!$F$25</f>
        <v>100</v>
      </c>
      <c r="W16" s="93">
        <f>[11]Maio!$F$26</f>
        <v>100</v>
      </c>
      <c r="X16" s="93">
        <f>[11]Maio!$F$27</f>
        <v>100</v>
      </c>
      <c r="Y16" s="93">
        <f>[11]Maio!$F$28</f>
        <v>100</v>
      </c>
      <c r="Z16" s="93">
        <f>[11]Maio!$F$29</f>
        <v>100</v>
      </c>
      <c r="AA16" s="93">
        <f>[11]Maio!$F$30</f>
        <v>100</v>
      </c>
      <c r="AB16" s="93">
        <f>[11]Maio!$F$31</f>
        <v>100</v>
      </c>
      <c r="AC16" s="93">
        <f>[11]Maio!$F$32</f>
        <v>100</v>
      </c>
      <c r="AD16" s="93">
        <f>[11]Maio!$F$33</f>
        <v>100</v>
      </c>
      <c r="AE16" s="93">
        <f>[11]Maio!$F$34</f>
        <v>100</v>
      </c>
      <c r="AF16" s="93">
        <f>[11]Maio!$F$35</f>
        <v>90</v>
      </c>
      <c r="AG16" s="81">
        <f t="shared" si="2"/>
        <v>100</v>
      </c>
      <c r="AH16" s="92">
        <f t="shared" si="3"/>
        <v>99.677419354838705</v>
      </c>
    </row>
    <row r="17" spans="1:37" x14ac:dyDescent="0.2">
      <c r="A17" s="50" t="s">
        <v>2</v>
      </c>
      <c r="B17" s="93">
        <f>[12]Maio!$F$5</f>
        <v>78</v>
      </c>
      <c r="C17" s="93">
        <f>[12]Maio!$F$6</f>
        <v>82</v>
      </c>
      <c r="D17" s="93">
        <f>[12]Maio!$F$7</f>
        <v>80</v>
      </c>
      <c r="E17" s="93">
        <f>[12]Maio!$F$8</f>
        <v>82</v>
      </c>
      <c r="F17" s="93">
        <f>[12]Maio!$F$9</f>
        <v>76</v>
      </c>
      <c r="G17" s="93">
        <f>[12]Maio!$F$10</f>
        <v>62</v>
      </c>
      <c r="H17" s="93">
        <f>[12]Maio!$F$11</f>
        <v>69</v>
      </c>
      <c r="I17" s="93">
        <f>[12]Maio!$F$12</f>
        <v>74</v>
      </c>
      <c r="J17" s="93">
        <f>[12]Maio!$F$13</f>
        <v>81</v>
      </c>
      <c r="K17" s="93">
        <f>[12]Maio!$F$14</f>
        <v>81</v>
      </c>
      <c r="L17" s="93">
        <f>[12]Maio!$F$15</f>
        <v>75</v>
      </c>
      <c r="M17" s="93">
        <f>[12]Maio!$F$16</f>
        <v>74</v>
      </c>
      <c r="N17" s="93">
        <f>[12]Maio!$F$17</f>
        <v>81</v>
      </c>
      <c r="O17" s="93">
        <f>[12]Maio!$F$18</f>
        <v>87</v>
      </c>
      <c r="P17" s="93">
        <f>[12]Maio!$F$19</f>
        <v>87</v>
      </c>
      <c r="Q17" s="93">
        <f>[12]Maio!$F$20</f>
        <v>89</v>
      </c>
      <c r="R17" s="93">
        <f>[12]Maio!$F$21</f>
        <v>80</v>
      </c>
      <c r="S17" s="93">
        <f>[12]Maio!$F$22</f>
        <v>89</v>
      </c>
      <c r="T17" s="93">
        <f>[12]Maio!$F$23</f>
        <v>90</v>
      </c>
      <c r="U17" s="93">
        <f>[12]Maio!$F$24</f>
        <v>84</v>
      </c>
      <c r="V17" s="93">
        <f>[12]Maio!$F$25</f>
        <v>80</v>
      </c>
      <c r="W17" s="93">
        <f>[12]Maio!$F$26</f>
        <v>67</v>
      </c>
      <c r="X17" s="93">
        <f>[12]Maio!$F$27</f>
        <v>72</v>
      </c>
      <c r="Y17" s="93">
        <f>[12]Maio!$F$28</f>
        <v>94</v>
      </c>
      <c r="Z17" s="93">
        <f>[12]Maio!$F$29</f>
        <v>89</v>
      </c>
      <c r="AA17" s="93">
        <f>[12]Maio!$F$30</f>
        <v>94</v>
      </c>
      <c r="AB17" s="93">
        <f>[12]Maio!$F$31</f>
        <v>96</v>
      </c>
      <c r="AC17" s="93">
        <f>[12]Maio!$F$32</f>
        <v>94</v>
      </c>
      <c r="AD17" s="93">
        <f>[12]Maio!$F$33</f>
        <v>82</v>
      </c>
      <c r="AE17" s="93">
        <f>[12]Maio!$F$34</f>
        <v>87</v>
      </c>
      <c r="AF17" s="93">
        <f>[12]Maio!$F$35</f>
        <v>65</v>
      </c>
      <c r="AG17" s="81">
        <f t="shared" si="2"/>
        <v>96</v>
      </c>
      <c r="AH17" s="92">
        <f t="shared" si="3"/>
        <v>81.322580645161295</v>
      </c>
      <c r="AJ17" s="11" t="s">
        <v>33</v>
      </c>
    </row>
    <row r="18" spans="1:37" x14ac:dyDescent="0.2">
      <c r="A18" s="50" t="s">
        <v>3</v>
      </c>
      <c r="B18" s="93">
        <f>[13]Maio!$F5</f>
        <v>100</v>
      </c>
      <c r="C18" s="93">
        <f>[13]Maio!$F6</f>
        <v>100</v>
      </c>
      <c r="D18" s="93">
        <f>[13]Maio!$F7</f>
        <v>100</v>
      </c>
      <c r="E18" s="93">
        <f>[13]Maio!$F8</f>
        <v>100</v>
      </c>
      <c r="F18" s="93">
        <f>[13]Maio!$F9</f>
        <v>100</v>
      </c>
      <c r="G18" s="93">
        <f>[13]Maio!$F10</f>
        <v>100</v>
      </c>
      <c r="H18" s="93">
        <f>[13]Maio!$F11</f>
        <v>99</v>
      </c>
      <c r="I18" s="93">
        <f>[13]Maio!$F12</f>
        <v>99</v>
      </c>
      <c r="J18" s="93">
        <f>[13]Maio!$F13</f>
        <v>100</v>
      </c>
      <c r="K18" s="93">
        <f>[13]Maio!$F14</f>
        <v>100</v>
      </c>
      <c r="L18" s="93">
        <f>[13]Maio!$F15</f>
        <v>100</v>
      </c>
      <c r="M18" s="93">
        <f>[13]Maio!$F16</f>
        <v>100</v>
      </c>
      <c r="N18" s="93">
        <f>[13]Maio!$F17</f>
        <v>100</v>
      </c>
      <c r="O18" s="93">
        <f>[13]Maio!$F18</f>
        <v>100</v>
      </c>
      <c r="P18" s="93">
        <f>[13]Maio!$F19</f>
        <v>100</v>
      </c>
      <c r="Q18" s="93">
        <f>[13]Maio!$F20</f>
        <v>100</v>
      </c>
      <c r="R18" s="93">
        <f>[13]Maio!$F21</f>
        <v>85</v>
      </c>
      <c r="S18" s="93">
        <f>[13]Maio!$F22</f>
        <v>100</v>
      </c>
      <c r="T18" s="93">
        <f>[13]Maio!$F23</f>
        <v>100</v>
      </c>
      <c r="U18" s="93">
        <f>[13]Maio!$F24</f>
        <v>100</v>
      </c>
      <c r="V18" s="93">
        <f>[13]Maio!$F25</f>
        <v>100</v>
      </c>
      <c r="W18" s="93">
        <f>[13]Maio!$F26</f>
        <v>100</v>
      </c>
      <c r="X18" s="93">
        <f>[13]Maio!$F27</f>
        <v>100</v>
      </c>
      <c r="Y18" s="93">
        <f>[13]Maio!$F28</f>
        <v>100</v>
      </c>
      <c r="Z18" s="93">
        <f>[13]Maio!$F29</f>
        <v>100</v>
      </c>
      <c r="AA18" s="93">
        <f>[13]Maio!$F30</f>
        <v>94</v>
      </c>
      <c r="AB18" s="93">
        <f>[13]Maio!$F31</f>
        <v>100</v>
      </c>
      <c r="AC18" s="93">
        <f>[13]Maio!$F32</f>
        <v>100</v>
      </c>
      <c r="AD18" s="93">
        <f>[13]Maio!$F33</f>
        <v>100</v>
      </c>
      <c r="AE18" s="93">
        <f>[13]Maio!$F34</f>
        <v>99</v>
      </c>
      <c r="AF18" s="93">
        <f>[13]Maio!$F35</f>
        <v>93</v>
      </c>
      <c r="AG18" s="81">
        <f t="shared" si="2"/>
        <v>100</v>
      </c>
      <c r="AH18" s="92">
        <f t="shared" si="3"/>
        <v>99</v>
      </c>
      <c r="AI18" s="11" t="s">
        <v>33</v>
      </c>
      <c r="AJ18" s="11" t="s">
        <v>33</v>
      </c>
    </row>
    <row r="19" spans="1:37" x14ac:dyDescent="0.2">
      <c r="A19" s="50" t="s">
        <v>4</v>
      </c>
      <c r="B19" s="93">
        <f>[14]Maio!$F$5</f>
        <v>81</v>
      </c>
      <c r="C19" s="93">
        <f>[14]Maio!$F$6</f>
        <v>74</v>
      </c>
      <c r="D19" s="93">
        <f>[14]Maio!$F$7</f>
        <v>77</v>
      </c>
      <c r="E19" s="93">
        <f>[14]Maio!$F$8</f>
        <v>78</v>
      </c>
      <c r="F19" s="93">
        <f>[14]Maio!$F$9</f>
        <v>75</v>
      </c>
      <c r="G19" s="93">
        <f>[14]Maio!$F$10</f>
        <v>82</v>
      </c>
      <c r="H19" s="93">
        <f>[14]Maio!$F$11</f>
        <v>76</v>
      </c>
      <c r="I19" s="93">
        <f>[14]Maio!$F$12</f>
        <v>80</v>
      </c>
      <c r="J19" s="93">
        <f>[14]Maio!$F$13</f>
        <v>79</v>
      </c>
      <c r="K19" s="93">
        <f>[14]Maio!$F$14</f>
        <v>73</v>
      </c>
      <c r="L19" s="93">
        <f>[14]Maio!$F$15</f>
        <v>76</v>
      </c>
      <c r="M19" s="93">
        <f>[14]Maio!$F$16</f>
        <v>71</v>
      </c>
      <c r="N19" s="93">
        <f>[14]Maio!$F$17</f>
        <v>73</v>
      </c>
      <c r="O19" s="93">
        <f>[14]Maio!$F$18</f>
        <v>95</v>
      </c>
      <c r="P19" s="93">
        <f>[14]Maio!$F$19</f>
        <v>96</v>
      </c>
      <c r="Q19" s="93">
        <f>[14]Maio!$F$20</f>
        <v>89</v>
      </c>
      <c r="R19" s="93">
        <f>[14]Maio!$F$21</f>
        <v>63</v>
      </c>
      <c r="S19" s="93">
        <f>[14]Maio!$F$22</f>
        <v>78</v>
      </c>
      <c r="T19" s="93">
        <f>[14]Maio!$F$23</f>
        <v>92</v>
      </c>
      <c r="U19" s="93">
        <f>[14]Maio!$F$24</f>
        <v>97</v>
      </c>
      <c r="V19" s="93">
        <f>[14]Maio!$F$25</f>
        <v>93</v>
      </c>
      <c r="W19" s="93">
        <f>[14]Maio!$F$26</f>
        <v>77</v>
      </c>
      <c r="X19" s="93">
        <f>[14]Maio!$F$27</f>
        <v>76</v>
      </c>
      <c r="Y19" s="93">
        <f>[14]Maio!$F$28</f>
        <v>86</v>
      </c>
      <c r="Z19" s="93">
        <f>[14]Maio!$F$29</f>
        <v>96</v>
      </c>
      <c r="AA19" s="93">
        <f>[14]Maio!$F$30</f>
        <v>97</v>
      </c>
      <c r="AB19" s="93">
        <f>[14]Maio!$F$31</f>
        <v>97</v>
      </c>
      <c r="AC19" s="93">
        <f>[14]Maio!$F$32</f>
        <v>97</v>
      </c>
      <c r="AD19" s="93">
        <f>[14]Maio!$F$33</f>
        <v>97</v>
      </c>
      <c r="AE19" s="93">
        <f>[14]Maio!$F$34</f>
        <v>89</v>
      </c>
      <c r="AF19" s="93">
        <f>[14]Maio!$F$35</f>
        <v>70</v>
      </c>
      <c r="AG19" s="81">
        <f t="shared" si="2"/>
        <v>97</v>
      </c>
      <c r="AH19" s="92">
        <f t="shared" si="3"/>
        <v>83.225806451612897</v>
      </c>
      <c r="AJ19" t="s">
        <v>33</v>
      </c>
    </row>
    <row r="20" spans="1:37" x14ac:dyDescent="0.2">
      <c r="A20" s="50" t="s">
        <v>5</v>
      </c>
      <c r="B20" s="93">
        <f>[15]Maio!$F$5</f>
        <v>83</v>
      </c>
      <c r="C20" s="93">
        <f>[15]Maio!$F$6</f>
        <v>74</v>
      </c>
      <c r="D20" s="93">
        <f>[15]Maio!$F$7</f>
        <v>81</v>
      </c>
      <c r="E20" s="93">
        <f>[15]Maio!$F$8</f>
        <v>87</v>
      </c>
      <c r="F20" s="93">
        <f>[15]Maio!$F$9</f>
        <v>74</v>
      </c>
      <c r="G20" s="93">
        <f>[15]Maio!$F$10</f>
        <v>76</v>
      </c>
      <c r="H20" s="93">
        <f>[15]Maio!$F$11</f>
        <v>77</v>
      </c>
      <c r="I20" s="93">
        <f>[15]Maio!$F$12</f>
        <v>69</v>
      </c>
      <c r="J20" s="93">
        <f>[15]Maio!$F$13</f>
        <v>79</v>
      </c>
      <c r="K20" s="93">
        <f>[15]Maio!$F$14</f>
        <v>91</v>
      </c>
      <c r="L20" s="93">
        <f>[15]Maio!$F$15</f>
        <v>76</v>
      </c>
      <c r="M20" s="93">
        <f>[15]Maio!$F$16</f>
        <v>84</v>
      </c>
      <c r="N20" s="93">
        <f>[15]Maio!$F$17</f>
        <v>77</v>
      </c>
      <c r="O20" s="93">
        <f>[15]Maio!$F$18</f>
        <v>84</v>
      </c>
      <c r="P20" s="93">
        <f>[15]Maio!$F$19</f>
        <v>83</v>
      </c>
      <c r="Q20" s="93">
        <f>[15]Maio!$F$20</f>
        <v>93</v>
      </c>
      <c r="R20" s="93">
        <f>[15]Maio!$F$21</f>
        <v>82</v>
      </c>
      <c r="S20" s="93">
        <f>[15]Maio!$F$22</f>
        <v>86</v>
      </c>
      <c r="T20" s="93">
        <f>[15]Maio!$F$23</f>
        <v>85</v>
      </c>
      <c r="U20" s="93">
        <f>[15]Maio!$F$24</f>
        <v>72</v>
      </c>
      <c r="V20" s="93">
        <f>[15]Maio!$F$25</f>
        <v>88</v>
      </c>
      <c r="W20" s="93">
        <f>[15]Maio!$F$26</f>
        <v>80</v>
      </c>
      <c r="X20" s="93">
        <f>[15]Maio!$F$27</f>
        <v>78</v>
      </c>
      <c r="Y20" s="93">
        <f>[15]Maio!$F$28</f>
        <v>81</v>
      </c>
      <c r="Z20" s="93">
        <f>[15]Maio!$F$29</f>
        <v>72</v>
      </c>
      <c r="AA20" s="93">
        <f>[15]Maio!$F$30</f>
        <v>81</v>
      </c>
      <c r="AB20" s="93">
        <f>[15]Maio!$F$31</f>
        <v>77</v>
      </c>
      <c r="AC20" s="93">
        <f>[15]Maio!$F$32</f>
        <v>66</v>
      </c>
      <c r="AD20" s="93">
        <f>[15]Maio!$F$33</f>
        <v>81</v>
      </c>
      <c r="AE20" s="93">
        <f>[15]Maio!$F$34</f>
        <v>86</v>
      </c>
      <c r="AF20" s="93">
        <f>[15]Maio!$F$35</f>
        <v>90</v>
      </c>
      <c r="AG20" s="81">
        <f t="shared" si="2"/>
        <v>93</v>
      </c>
      <c r="AH20" s="92">
        <f t="shared" si="3"/>
        <v>80.41935483870968</v>
      </c>
      <c r="AI20" s="11" t="s">
        <v>33</v>
      </c>
      <c r="AJ20" t="s">
        <v>33</v>
      </c>
    </row>
    <row r="21" spans="1:37" x14ac:dyDescent="0.2">
      <c r="A21" s="50" t="s">
        <v>31</v>
      </c>
      <c r="B21" s="93">
        <f>[16]Maio!$F$5</f>
        <v>89</v>
      </c>
      <c r="C21" s="93">
        <f>[16]Maio!$F$6</f>
        <v>88</v>
      </c>
      <c r="D21" s="93">
        <f>[16]Maio!$F$7</f>
        <v>89</v>
      </c>
      <c r="E21" s="93">
        <f>[16]Maio!$F$8</f>
        <v>80</v>
      </c>
      <c r="F21" s="93">
        <f>[16]Maio!$F$9</f>
        <v>86</v>
      </c>
      <c r="G21" s="93">
        <f>[16]Maio!$F$10</f>
        <v>92</v>
      </c>
      <c r="H21" s="93">
        <f>[16]Maio!$F$11</f>
        <v>87</v>
      </c>
      <c r="I21" s="93">
        <f>[16]Maio!$F$12</f>
        <v>87</v>
      </c>
      <c r="J21" s="93">
        <f>[16]Maio!$F$13</f>
        <v>90</v>
      </c>
      <c r="K21" s="93">
        <f>[16]Maio!$F$14</f>
        <v>84</v>
      </c>
      <c r="L21" s="93">
        <f>[16]Maio!$F$15</f>
        <v>85</v>
      </c>
      <c r="M21" s="93">
        <f>[16]Maio!$F$16</f>
        <v>81</v>
      </c>
      <c r="N21" s="93">
        <f>[16]Maio!$F$17</f>
        <v>84</v>
      </c>
      <c r="O21" s="93">
        <f>[16]Maio!$F$18</f>
        <v>100</v>
      </c>
      <c r="P21" s="93">
        <f>[16]Maio!$F$19</f>
        <v>100</v>
      </c>
      <c r="Q21" s="93">
        <f>[16]Maio!$F$20</f>
        <v>100</v>
      </c>
      <c r="R21" s="93">
        <f>[16]Maio!$F$21</f>
        <v>80</v>
      </c>
      <c r="S21" s="93">
        <f>[16]Maio!$F$22</f>
        <v>96</v>
      </c>
      <c r="T21" s="93">
        <f>[16]Maio!$F$23</f>
        <v>95</v>
      </c>
      <c r="U21" s="93">
        <f>[16]Maio!$F$24</f>
        <v>100</v>
      </c>
      <c r="V21" s="93">
        <f>[16]Maio!$F$25</f>
        <v>96</v>
      </c>
      <c r="W21" s="93">
        <f>[16]Maio!$F$26</f>
        <v>86</v>
      </c>
      <c r="X21" s="93">
        <f>[16]Maio!$F$27</f>
        <v>89</v>
      </c>
      <c r="Y21" s="93">
        <f>[16]Maio!$F$28</f>
        <v>100</v>
      </c>
      <c r="Z21" s="93">
        <f>[16]Maio!$F$29</f>
        <v>100</v>
      </c>
      <c r="AA21" s="93">
        <f>[16]Maio!$F$30</f>
        <v>100</v>
      </c>
      <c r="AB21" s="93">
        <f>[16]Maio!$F$31</f>
        <v>100</v>
      </c>
      <c r="AC21" s="93">
        <f>[16]Maio!$F$32</f>
        <v>94</v>
      </c>
      <c r="AD21" s="93">
        <f>[16]Maio!$F$33</f>
        <v>100</v>
      </c>
      <c r="AE21" s="93">
        <f>[16]Maio!$F$34</f>
        <v>96</v>
      </c>
      <c r="AF21" s="93">
        <f>[16]Maio!$F$35</f>
        <v>85</v>
      </c>
      <c r="AG21" s="81">
        <f t="shared" si="2"/>
        <v>100</v>
      </c>
      <c r="AH21" s="92">
        <f t="shared" si="3"/>
        <v>91.58064516129032</v>
      </c>
    </row>
    <row r="22" spans="1:37" x14ac:dyDescent="0.2">
      <c r="A22" s="50" t="s">
        <v>6</v>
      </c>
      <c r="B22" s="93">
        <f>[17]Maio!$F$5</f>
        <v>99</v>
      </c>
      <c r="C22" s="93">
        <f>[17]Maio!$F$6</f>
        <v>100</v>
      </c>
      <c r="D22" s="93">
        <f>[17]Maio!$F$7</f>
        <v>99</v>
      </c>
      <c r="E22" s="93">
        <f>[17]Maio!$F$8</f>
        <v>100</v>
      </c>
      <c r="F22" s="93">
        <f>[17]Maio!$F$9</f>
        <v>99</v>
      </c>
      <c r="G22" s="93">
        <f>[17]Maio!$F$10</f>
        <v>99</v>
      </c>
      <c r="H22" s="93">
        <f>[17]Maio!$F$11</f>
        <v>99</v>
      </c>
      <c r="I22" s="93">
        <f>[17]Maio!$F$12</f>
        <v>96</v>
      </c>
      <c r="J22" s="93">
        <f>[17]Maio!$F$13</f>
        <v>99</v>
      </c>
      <c r="K22" s="93">
        <f>[17]Maio!$F$14</f>
        <v>99</v>
      </c>
      <c r="L22" s="93">
        <f>[17]Maio!$F$15</f>
        <v>98</v>
      </c>
      <c r="M22" s="93">
        <f>[17]Maio!$F$16</f>
        <v>100</v>
      </c>
      <c r="N22" s="93">
        <f>[17]Maio!$F$17</f>
        <v>99</v>
      </c>
      <c r="O22" s="93">
        <f>[17]Maio!$F$18</f>
        <v>95</v>
      </c>
      <c r="P22" s="93">
        <f>[17]Maio!$F$19</f>
        <v>90</v>
      </c>
      <c r="Q22" s="93">
        <f>[17]Maio!$F$20</f>
        <v>99</v>
      </c>
      <c r="R22" s="93">
        <f>[17]Maio!$F$21</f>
        <v>97</v>
      </c>
      <c r="S22" s="93">
        <f>[17]Maio!$F$22</f>
        <v>97</v>
      </c>
      <c r="T22" s="93">
        <f>[17]Maio!$F$23</f>
        <v>91</v>
      </c>
      <c r="U22" s="93">
        <f>[17]Maio!$F$24</f>
        <v>88</v>
      </c>
      <c r="V22" s="93">
        <f>[17]Maio!$F$25</f>
        <v>100</v>
      </c>
      <c r="W22" s="93">
        <f>[17]Maio!$F$26</f>
        <v>96</v>
      </c>
      <c r="X22" s="93">
        <f>[17]Maio!$F$27</f>
        <v>99</v>
      </c>
      <c r="Y22" s="93">
        <f>[17]Maio!$F$28</f>
        <v>97</v>
      </c>
      <c r="Z22" s="93">
        <f>[17]Maio!$F$29</f>
        <v>96</v>
      </c>
      <c r="AA22" s="93">
        <f>[17]Maio!$F$30</f>
        <v>89</v>
      </c>
      <c r="AB22" s="93">
        <f>[17]Maio!$F$31</f>
        <v>93</v>
      </c>
      <c r="AC22" s="93">
        <f>[17]Maio!$F$32</f>
        <v>84</v>
      </c>
      <c r="AD22" s="93">
        <f>[17]Maio!$F$33</f>
        <v>91</v>
      </c>
      <c r="AE22" s="93">
        <f>[17]Maio!$F$34</f>
        <v>94</v>
      </c>
      <c r="AF22" s="93">
        <f>[17]Maio!$F$35</f>
        <v>94</v>
      </c>
      <c r="AG22" s="81">
        <f t="shared" si="2"/>
        <v>100</v>
      </c>
      <c r="AH22" s="92">
        <f t="shared" si="3"/>
        <v>96</v>
      </c>
    </row>
    <row r="23" spans="1:37" x14ac:dyDescent="0.2">
      <c r="A23" s="50" t="s">
        <v>7</v>
      </c>
      <c r="B23" s="93">
        <f>[18]Maio!$F$5</f>
        <v>93</v>
      </c>
      <c r="C23" s="93">
        <f>[18]Maio!$F$6</f>
        <v>93</v>
      </c>
      <c r="D23" s="93">
        <f>[18]Maio!$F$7</f>
        <v>90</v>
      </c>
      <c r="E23" s="93">
        <f>[18]Maio!$F$8</f>
        <v>90</v>
      </c>
      <c r="F23" s="93">
        <f>[18]Maio!$F$9</f>
        <v>76</v>
      </c>
      <c r="G23" s="93">
        <f>[18]Maio!$F$10</f>
        <v>72</v>
      </c>
      <c r="H23" s="93">
        <f>[18]Maio!$F$11</f>
        <v>81</v>
      </c>
      <c r="I23" s="93">
        <f>[18]Maio!$F$12</f>
        <v>83</v>
      </c>
      <c r="J23" s="93">
        <f>[18]Maio!$F$13</f>
        <v>87</v>
      </c>
      <c r="K23" s="93">
        <f>[18]Maio!$F$14</f>
        <v>91</v>
      </c>
      <c r="L23" s="93">
        <f>[18]Maio!$F$15</f>
        <v>80</v>
      </c>
      <c r="M23" s="93">
        <f>[18]Maio!$F$16</f>
        <v>82</v>
      </c>
      <c r="N23" s="93">
        <f>[18]Maio!$F$17</f>
        <v>95</v>
      </c>
      <c r="O23" s="93">
        <f>[18]Maio!$F$18</f>
        <v>90</v>
      </c>
      <c r="P23" s="93">
        <f>[18]Maio!$F$19</f>
        <v>96</v>
      </c>
      <c r="Q23" s="93">
        <f>[18]Maio!$F$20</f>
        <v>96</v>
      </c>
      <c r="R23" s="93">
        <f>[18]Maio!$F$21</f>
        <v>89</v>
      </c>
      <c r="S23" s="93">
        <f>[18]Maio!$F$22</f>
        <v>97</v>
      </c>
      <c r="T23" s="93">
        <f>[18]Maio!$F$23</f>
        <v>93</v>
      </c>
      <c r="U23" s="93">
        <f>[18]Maio!$F$24</f>
        <v>91</v>
      </c>
      <c r="V23" s="93">
        <f>[18]Maio!$F$25</f>
        <v>88</v>
      </c>
      <c r="W23" s="93">
        <f>[18]Maio!$F$26</f>
        <v>84</v>
      </c>
      <c r="X23" s="93">
        <f>[18]Maio!$F$27</f>
        <v>79</v>
      </c>
      <c r="Y23" s="93">
        <f>[18]Maio!$F$28</f>
        <v>99</v>
      </c>
      <c r="Z23" s="93">
        <f>[18]Maio!$F$29</f>
        <v>97</v>
      </c>
      <c r="AA23" s="93">
        <f>[18]Maio!$F$30</f>
        <v>97</v>
      </c>
      <c r="AB23" s="93">
        <f>[18]Maio!$F$31</f>
        <v>97</v>
      </c>
      <c r="AC23" s="93">
        <f>[18]Maio!$F$32</f>
        <v>99</v>
      </c>
      <c r="AD23" s="93">
        <f>[18]Maio!$F$33</f>
        <v>93</v>
      </c>
      <c r="AE23" s="93">
        <f>[18]Maio!$F$34</f>
        <v>90</v>
      </c>
      <c r="AF23" s="93">
        <f>[18]Maio!$F$35</f>
        <v>72</v>
      </c>
      <c r="AG23" s="81">
        <f t="shared" si="2"/>
        <v>99</v>
      </c>
      <c r="AH23" s="92">
        <f t="shared" si="3"/>
        <v>89.032258064516128</v>
      </c>
      <c r="AJ23" t="s">
        <v>33</v>
      </c>
    </row>
    <row r="24" spans="1:37" x14ac:dyDescent="0.2">
      <c r="A24" s="50" t="s">
        <v>151</v>
      </c>
      <c r="B24" s="93">
        <f>[19]Maio!$F$5</f>
        <v>93</v>
      </c>
      <c r="C24" s="93">
        <f>[19]Maio!$F$6</f>
        <v>98</v>
      </c>
      <c r="D24" s="93">
        <f>[19]Maio!$F$7</f>
        <v>94</v>
      </c>
      <c r="E24" s="93">
        <f>[19]Maio!$F$8</f>
        <v>96</v>
      </c>
      <c r="F24" s="93">
        <f>[19]Maio!$F$9</f>
        <v>94</v>
      </c>
      <c r="G24" s="93">
        <f>[19]Maio!$F$10</f>
        <v>83</v>
      </c>
      <c r="H24" s="93">
        <f>[19]Maio!$F$11</f>
        <v>89</v>
      </c>
      <c r="I24" s="93">
        <f>[19]Maio!$F$12</f>
        <v>89</v>
      </c>
      <c r="J24" s="93">
        <f>[19]Maio!$F$13</f>
        <v>92</v>
      </c>
      <c r="K24" s="93">
        <f>[19]Maio!$F$14</f>
        <v>100</v>
      </c>
      <c r="L24" s="93">
        <f>[19]Maio!$F$15</f>
        <v>92</v>
      </c>
      <c r="M24" s="93">
        <f>[19]Maio!$F$16</f>
        <v>92</v>
      </c>
      <c r="N24" s="93">
        <f>[19]Maio!$F$17</f>
        <v>94</v>
      </c>
      <c r="O24" s="93">
        <f>[19]Maio!$F$18</f>
        <v>88</v>
      </c>
      <c r="P24" s="93">
        <f>[19]Maio!$F$19</f>
        <v>88</v>
      </c>
      <c r="Q24" s="93">
        <f>[19]Maio!$F$20</f>
        <v>100</v>
      </c>
      <c r="R24" s="93">
        <f>[19]Maio!$F$21</f>
        <v>96</v>
      </c>
      <c r="S24" s="93">
        <f>[19]Maio!$F$22</f>
        <v>92</v>
      </c>
      <c r="T24" s="93">
        <f>[19]Maio!$F$23</f>
        <v>100</v>
      </c>
      <c r="U24" s="93">
        <f>[19]Maio!$F$24</f>
        <v>95</v>
      </c>
      <c r="V24" s="93">
        <f>[19]Maio!$F$25</f>
        <v>100</v>
      </c>
      <c r="W24" s="93">
        <f>[19]Maio!$F$26</f>
        <v>90</v>
      </c>
      <c r="X24" s="93">
        <f>[19]Maio!$F$27</f>
        <v>80</v>
      </c>
      <c r="Y24" s="93">
        <f>[19]Maio!$F$28</f>
        <v>100</v>
      </c>
      <c r="Z24" s="93">
        <f>[19]Maio!$F$29</f>
        <v>93</v>
      </c>
      <c r="AA24" s="93">
        <f>[19]Maio!$F$30</f>
        <v>100</v>
      </c>
      <c r="AB24" s="93">
        <f>[19]Maio!$F$31</f>
        <v>100</v>
      </c>
      <c r="AC24" s="93">
        <f>[19]Maio!$F$32</f>
        <v>100</v>
      </c>
      <c r="AD24" s="93">
        <f>[19]Maio!$F$33</f>
        <v>100</v>
      </c>
      <c r="AE24" s="93">
        <f>[19]Maio!$F$34</f>
        <v>100</v>
      </c>
      <c r="AF24" s="93">
        <f>[19]Maio!$F$35</f>
        <v>99</v>
      </c>
      <c r="AG24" s="81">
        <f t="shared" si="2"/>
        <v>100</v>
      </c>
      <c r="AH24" s="92">
        <f t="shared" si="3"/>
        <v>94.41935483870968</v>
      </c>
    </row>
    <row r="25" spans="1:37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81">
        <f t="shared" si="2"/>
        <v>0</v>
      </c>
      <c r="AH25" s="92" t="e">
        <f t="shared" si="3"/>
        <v>#DIV/0!</v>
      </c>
      <c r="AI25" s="11" t="s">
        <v>33</v>
      </c>
    </row>
    <row r="26" spans="1:37" x14ac:dyDescent="0.2">
      <c r="A26" s="50" t="s">
        <v>153</v>
      </c>
      <c r="B26" s="93">
        <f>[20]Maio!$F$5</f>
        <v>100</v>
      </c>
      <c r="C26" s="93">
        <f>[20]Maio!$F$6</f>
        <v>100</v>
      </c>
      <c r="D26" s="93">
        <f>[20]Maio!$F$7</f>
        <v>97</v>
      </c>
      <c r="E26" s="93">
        <f>[20]Maio!$F$8</f>
        <v>100</v>
      </c>
      <c r="F26" s="93">
        <f>[20]Maio!$F$9</f>
        <v>100</v>
      </c>
      <c r="G26" s="93">
        <f>[20]Maio!$F$10</f>
        <v>78</v>
      </c>
      <c r="H26" s="93">
        <f>[20]Maio!$F$11</f>
        <v>89</v>
      </c>
      <c r="I26" s="93">
        <f>[20]Maio!$F$12</f>
        <v>92</v>
      </c>
      <c r="J26" s="93">
        <f>[20]Maio!$F$13</f>
        <v>98</v>
      </c>
      <c r="K26" s="93">
        <f>[20]Maio!$F$14</f>
        <v>100</v>
      </c>
      <c r="L26" s="93">
        <f>[20]Maio!$F$15</f>
        <v>100</v>
      </c>
      <c r="M26" s="93">
        <f>[20]Maio!$F$16</f>
        <v>90</v>
      </c>
      <c r="N26" s="93">
        <f>[20]Maio!$F$17</f>
        <v>100</v>
      </c>
      <c r="O26" s="93">
        <f>[20]Maio!$F$18</f>
        <v>88</v>
      </c>
      <c r="P26" s="93">
        <f>[20]Maio!$F$19</f>
        <v>95</v>
      </c>
      <c r="Q26" s="93">
        <f>[20]Maio!$F$20</f>
        <v>100</v>
      </c>
      <c r="R26" s="93">
        <f>[20]Maio!$F$21</f>
        <v>96</v>
      </c>
      <c r="S26" s="93">
        <f>[20]Maio!$F$22</f>
        <v>100</v>
      </c>
      <c r="T26" s="93">
        <f>[20]Maio!$F$23</f>
        <v>100</v>
      </c>
      <c r="U26" s="93">
        <f>[20]Maio!$F$24</f>
        <v>100</v>
      </c>
      <c r="V26" s="93">
        <f>[20]Maio!$F$25</f>
        <v>100</v>
      </c>
      <c r="W26" s="93">
        <f>[20]Maio!$F$26</f>
        <v>100</v>
      </c>
      <c r="X26" s="93">
        <f>[20]Maio!$F$27</f>
        <v>80</v>
      </c>
      <c r="Y26" s="93">
        <f>[20]Maio!$F$28</f>
        <v>100</v>
      </c>
      <c r="Z26" s="93">
        <f>[20]Maio!$F$29</f>
        <v>100</v>
      </c>
      <c r="AA26" s="93">
        <f>[20]Maio!$F$30</f>
        <v>100</v>
      </c>
      <c r="AB26" s="93">
        <f>[20]Maio!$F$31</f>
        <v>100</v>
      </c>
      <c r="AC26" s="93">
        <f>[20]Maio!$F$32</f>
        <v>100</v>
      </c>
      <c r="AD26" s="93">
        <f>[20]Maio!$F$33</f>
        <v>84</v>
      </c>
      <c r="AE26" s="93">
        <f>[20]Maio!$F$34</f>
        <v>100</v>
      </c>
      <c r="AF26" s="93">
        <f>[20]Maio!$F$35</f>
        <v>87</v>
      </c>
      <c r="AG26" s="81">
        <f t="shared" si="2"/>
        <v>100</v>
      </c>
      <c r="AH26" s="92">
        <f t="shared" si="3"/>
        <v>95.935483870967744</v>
      </c>
      <c r="AJ26" t="s">
        <v>33</v>
      </c>
    </row>
    <row r="27" spans="1:37" x14ac:dyDescent="0.2">
      <c r="A27" s="50" t="s">
        <v>8</v>
      </c>
      <c r="B27" s="93">
        <f>[21]Maio!$F$5</f>
        <v>88</v>
      </c>
      <c r="C27" s="93">
        <f>[21]Maio!$F$6</f>
        <v>95</v>
      </c>
      <c r="D27" s="93">
        <f>[21]Maio!$F$7</f>
        <v>85</v>
      </c>
      <c r="E27" s="93">
        <f>[21]Maio!$F$8</f>
        <v>100</v>
      </c>
      <c r="F27" s="93">
        <f>[21]Maio!$F$9</f>
        <v>84</v>
      </c>
      <c r="G27" s="93">
        <f>[21]Maio!$F$10</f>
        <v>75</v>
      </c>
      <c r="H27" s="93">
        <f>[21]Maio!$F$11</f>
        <v>83</v>
      </c>
      <c r="I27" s="93">
        <f>[21]Maio!$F$12</f>
        <v>86</v>
      </c>
      <c r="J27" s="93">
        <f>[21]Maio!$F$13</f>
        <v>100</v>
      </c>
      <c r="K27" s="93">
        <f>[21]Maio!$F$14</f>
        <v>100</v>
      </c>
      <c r="L27" s="93">
        <f>[21]Maio!$F$15</f>
        <v>83</v>
      </c>
      <c r="M27" s="93">
        <f>[21]Maio!$F$16</f>
        <v>79</v>
      </c>
      <c r="N27" s="93">
        <f>[21]Maio!$F$17</f>
        <v>100</v>
      </c>
      <c r="O27" s="93">
        <f>[21]Maio!$F$18</f>
        <v>100</v>
      </c>
      <c r="P27" s="93">
        <f>[21]Maio!$F$19</f>
        <v>100</v>
      </c>
      <c r="Q27" s="93">
        <f>[21]Maio!$F$20</f>
        <v>100</v>
      </c>
      <c r="R27" s="93">
        <f>[21]Maio!$F$21</f>
        <v>93</v>
      </c>
      <c r="S27" s="93">
        <f>[21]Maio!$F$22</f>
        <v>100</v>
      </c>
      <c r="T27" s="93">
        <f>[21]Maio!$F$23</f>
        <v>100</v>
      </c>
      <c r="U27" s="93">
        <f>[21]Maio!$F$24</f>
        <v>100</v>
      </c>
      <c r="V27" s="93">
        <f>[21]Maio!$F$25</f>
        <v>98</v>
      </c>
      <c r="W27" s="93">
        <f>[21]Maio!$F$26</f>
        <v>100</v>
      </c>
      <c r="X27" s="93">
        <f>[21]Maio!$F$27</f>
        <v>84</v>
      </c>
      <c r="Y27" s="93">
        <f>[21]Maio!$F$28</f>
        <v>100</v>
      </c>
      <c r="Z27" s="93">
        <f>[21]Maio!$F$29</f>
        <v>100</v>
      </c>
      <c r="AA27" s="93">
        <f>[21]Maio!$F$30</f>
        <v>100</v>
      </c>
      <c r="AB27" s="93">
        <f>[21]Maio!$F$31</f>
        <v>100</v>
      </c>
      <c r="AC27" s="93">
        <f>[21]Maio!$F$32</f>
        <v>100</v>
      </c>
      <c r="AD27" s="93">
        <f>[21]Maio!$F$33</f>
        <v>100</v>
      </c>
      <c r="AE27" s="93">
        <f>[21]Maio!$F$34</f>
        <v>100</v>
      </c>
      <c r="AF27" s="93">
        <f>[21]Maio!$F$35</f>
        <v>100</v>
      </c>
      <c r="AG27" s="81">
        <f t="shared" si="2"/>
        <v>100</v>
      </c>
      <c r="AH27" s="92">
        <f t="shared" si="3"/>
        <v>94.612903225806448</v>
      </c>
      <c r="AJ27" t="s">
        <v>33</v>
      </c>
    </row>
    <row r="28" spans="1:37" x14ac:dyDescent="0.2">
      <c r="A28" s="50" t="s">
        <v>9</v>
      </c>
      <c r="B28" s="93">
        <f>[22]Maio!$F5</f>
        <v>80</v>
      </c>
      <c r="C28" s="93">
        <f>[22]Maio!$F6</f>
        <v>86</v>
      </c>
      <c r="D28" s="93">
        <f>[22]Maio!$F7</f>
        <v>85</v>
      </c>
      <c r="E28" s="93">
        <f>[22]Maio!$F8</f>
        <v>80</v>
      </c>
      <c r="F28" s="93">
        <f>[22]Maio!$F9</f>
        <v>70</v>
      </c>
      <c r="G28" s="93">
        <f>[22]Maio!$F10</f>
        <v>75</v>
      </c>
      <c r="H28" s="93">
        <f>[22]Maio!$F11</f>
        <v>78</v>
      </c>
      <c r="I28" s="93">
        <f>[22]Maio!$F12</f>
        <v>82</v>
      </c>
      <c r="J28" s="93">
        <f>[22]Maio!$F13</f>
        <v>74</v>
      </c>
      <c r="K28" s="93">
        <f>[22]Maio!$F14</f>
        <v>84</v>
      </c>
      <c r="L28" s="93">
        <f>[22]Maio!$F15</f>
        <v>78</v>
      </c>
      <c r="M28" s="93">
        <f>[22]Maio!$F16</f>
        <v>78</v>
      </c>
      <c r="N28" s="93">
        <f>[22]Maio!$F17</f>
        <v>93</v>
      </c>
      <c r="O28" s="93">
        <f>[22]Maio!$F18</f>
        <v>85</v>
      </c>
      <c r="P28" s="93">
        <f>[22]Maio!$F19</f>
        <v>87</v>
      </c>
      <c r="Q28" s="93">
        <f>[22]Maio!$F20</f>
        <v>92</v>
      </c>
      <c r="R28" s="93">
        <f>[22]Maio!$F21</f>
        <v>82</v>
      </c>
      <c r="S28" s="93">
        <f>[22]Maio!$F22</f>
        <v>88</v>
      </c>
      <c r="T28" s="93">
        <f>[22]Maio!$F23</f>
        <v>96</v>
      </c>
      <c r="U28" s="93">
        <f>[22]Maio!$F24</f>
        <v>88</v>
      </c>
      <c r="V28" s="93">
        <f>[22]Maio!$F25</f>
        <v>91</v>
      </c>
      <c r="W28" s="93">
        <f>[22]Maio!$F26</f>
        <v>80</v>
      </c>
      <c r="X28" s="93">
        <f>[22]Maio!$F27</f>
        <v>70</v>
      </c>
      <c r="Y28" s="93">
        <f>[22]Maio!$F28</f>
        <v>97</v>
      </c>
      <c r="Z28" s="93">
        <f>[22]Maio!$F29</f>
        <v>89</v>
      </c>
      <c r="AA28" s="93">
        <f>[22]Maio!$F30</f>
        <v>95</v>
      </c>
      <c r="AB28" s="93">
        <f>[22]Maio!$F31</f>
        <v>97</v>
      </c>
      <c r="AC28" s="93">
        <f>[22]Maio!$F32</f>
        <v>91</v>
      </c>
      <c r="AD28" s="93">
        <f>[22]Maio!$F33</f>
        <v>89</v>
      </c>
      <c r="AE28" s="93">
        <f>[22]Maio!$F34</f>
        <v>86</v>
      </c>
      <c r="AF28" s="93">
        <f>[22]Maio!$F35</f>
        <v>83</v>
      </c>
      <c r="AG28" s="81">
        <f t="shared" si="2"/>
        <v>97</v>
      </c>
      <c r="AH28" s="92">
        <f t="shared" si="3"/>
        <v>84.806451612903231</v>
      </c>
      <c r="AJ28" t="s">
        <v>33</v>
      </c>
    </row>
    <row r="29" spans="1:37" x14ac:dyDescent="0.2">
      <c r="A29" s="50" t="s">
        <v>30</v>
      </c>
      <c r="B29" s="93">
        <f>[23]Maio!$F$5</f>
        <v>80</v>
      </c>
      <c r="C29" s="93">
        <f>[23]Maio!$F$6</f>
        <v>85</v>
      </c>
      <c r="D29" s="93">
        <f>[23]Maio!$F$7</f>
        <v>73</v>
      </c>
      <c r="E29" s="93">
        <f>[23]Maio!$F$8</f>
        <v>92</v>
      </c>
      <c r="F29" s="93">
        <f>[23]Maio!$F$9</f>
        <v>95</v>
      </c>
      <c r="G29" s="93">
        <f>[23]Maio!$F$10</f>
        <v>80</v>
      </c>
      <c r="H29" s="93">
        <f>[23]Maio!$F$11</f>
        <v>78</v>
      </c>
      <c r="I29" s="93">
        <f>[23]Maio!$F$12</f>
        <v>79</v>
      </c>
      <c r="J29" s="93">
        <f>[23]Maio!$F$13</f>
        <v>91</v>
      </c>
      <c r="K29" s="93">
        <f>[23]Maio!$F$14</f>
        <v>97</v>
      </c>
      <c r="L29" s="93">
        <f>[23]Maio!$F$15</f>
        <v>94</v>
      </c>
      <c r="M29" s="93">
        <f>[23]Maio!$F$16</f>
        <v>74</v>
      </c>
      <c r="N29" s="93">
        <f>[23]Maio!$F$17</f>
        <v>83</v>
      </c>
      <c r="O29" s="93">
        <f>[23]Maio!$F$18</f>
        <v>90</v>
      </c>
      <c r="P29" s="93">
        <f>[23]Maio!$F$19</f>
        <v>100</v>
      </c>
      <c r="Q29" s="93">
        <f>[23]Maio!$F$20</f>
        <v>91</v>
      </c>
      <c r="R29" s="93">
        <f>[23]Maio!$F$21</f>
        <v>88</v>
      </c>
      <c r="S29" s="93">
        <f>[23]Maio!$F$22</f>
        <v>87</v>
      </c>
      <c r="T29" s="93">
        <f>[23]Maio!$F$23</f>
        <v>84</v>
      </c>
      <c r="U29" s="93">
        <f>[23]Maio!$F$24</f>
        <v>75</v>
      </c>
      <c r="V29" s="93">
        <f>[23]Maio!$F$25</f>
        <v>92</v>
      </c>
      <c r="W29" s="93">
        <f>[23]Maio!$F$26</f>
        <v>84</v>
      </c>
      <c r="X29" s="93">
        <f>[23]Maio!$F$27</f>
        <v>78</v>
      </c>
      <c r="Y29" s="93">
        <f>[23]Maio!$F$28</f>
        <v>96</v>
      </c>
      <c r="Z29" s="93">
        <f>[23]Maio!$F$29</f>
        <v>87</v>
      </c>
      <c r="AA29" s="93">
        <f>[23]Maio!$F$30</f>
        <v>98</v>
      </c>
      <c r="AB29" s="93">
        <f>[23]Maio!$F$31</f>
        <v>99</v>
      </c>
      <c r="AC29" s="93">
        <f>[23]Maio!$F$32</f>
        <v>99</v>
      </c>
      <c r="AD29" s="93">
        <f>[23]Maio!$F$33</f>
        <v>99</v>
      </c>
      <c r="AE29" s="93">
        <f>[23]Maio!$F$34</f>
        <v>99</v>
      </c>
      <c r="AF29" s="93">
        <f>[23]Maio!$F$35</f>
        <v>90</v>
      </c>
      <c r="AG29" s="81">
        <f t="shared" si="2"/>
        <v>100</v>
      </c>
      <c r="AH29" s="92">
        <f t="shared" si="3"/>
        <v>88.290322580645167</v>
      </c>
      <c r="AJ29" t="s">
        <v>33</v>
      </c>
    </row>
    <row r="30" spans="1:37" x14ac:dyDescent="0.2">
      <c r="A30" s="50" t="s">
        <v>10</v>
      </c>
      <c r="B30" s="93">
        <f>[24]Maio!$F$5</f>
        <v>87</v>
      </c>
      <c r="C30" s="93">
        <f>[24]Maio!$F$6</f>
        <v>90</v>
      </c>
      <c r="D30" s="93">
        <f>[24]Maio!$F$7</f>
        <v>85</v>
      </c>
      <c r="E30" s="93">
        <f>[24]Maio!$F$8</f>
        <v>95</v>
      </c>
      <c r="F30" s="93">
        <f>[24]Maio!$F$9</f>
        <v>88</v>
      </c>
      <c r="G30" s="93">
        <f>[24]Maio!$F$10</f>
        <v>75</v>
      </c>
      <c r="H30" s="93">
        <f>[24]Maio!$F$11</f>
        <v>79</v>
      </c>
      <c r="I30" s="93">
        <f>[24]Maio!$F$12</f>
        <v>83</v>
      </c>
      <c r="J30" s="93">
        <f>[24]Maio!$F$13</f>
        <v>93</v>
      </c>
      <c r="K30" s="93">
        <f>[24]Maio!$F$14</f>
        <v>94</v>
      </c>
      <c r="L30" s="93">
        <f>[24]Maio!$F$15</f>
        <v>80</v>
      </c>
      <c r="M30" s="93">
        <f>[24]Maio!$F$16</f>
        <v>79</v>
      </c>
      <c r="N30" s="93">
        <f>[24]Maio!$F$17</f>
        <v>93</v>
      </c>
      <c r="O30" s="93">
        <f>[24]Maio!$F$18</f>
        <v>94</v>
      </c>
      <c r="P30" s="93">
        <f>[24]Maio!$F$19</f>
        <v>97</v>
      </c>
      <c r="Q30" s="93">
        <f>[24]Maio!$F$20</f>
        <v>94</v>
      </c>
      <c r="R30" s="93">
        <f>[24]Maio!$F$21</f>
        <v>88</v>
      </c>
      <c r="S30" s="93">
        <f>[24]Maio!$F$22</f>
        <v>93</v>
      </c>
      <c r="T30" s="93">
        <f>[24]Maio!$F$23</f>
        <v>91</v>
      </c>
      <c r="U30" s="93">
        <f>[24]Maio!$F$24</f>
        <v>94</v>
      </c>
      <c r="V30" s="93">
        <f>[24]Maio!$F$25</f>
        <v>94</v>
      </c>
      <c r="W30" s="93">
        <f>[24]Maio!$F$26</f>
        <v>90</v>
      </c>
      <c r="X30" s="93">
        <f>[24]Maio!$F$27</f>
        <v>78</v>
      </c>
      <c r="Y30" s="93">
        <f>[24]Maio!$F$28</f>
        <v>100</v>
      </c>
      <c r="Z30" s="93">
        <f>[24]Maio!$F$29</f>
        <v>96</v>
      </c>
      <c r="AA30" s="93">
        <f>[24]Maio!$F$30</f>
        <v>93</v>
      </c>
      <c r="AB30" s="93">
        <f>[24]Maio!$F$31</f>
        <v>100</v>
      </c>
      <c r="AC30" s="93">
        <f>[24]Maio!$F$32</f>
        <v>96</v>
      </c>
      <c r="AD30" s="93">
        <f>[24]Maio!$F$33</f>
        <v>98</v>
      </c>
      <c r="AE30" s="93">
        <f>[24]Maio!$F$34</f>
        <v>99</v>
      </c>
      <c r="AF30" s="93">
        <f>[24]Maio!$F$35</f>
        <v>97</v>
      </c>
      <c r="AG30" s="81">
        <f t="shared" si="2"/>
        <v>100</v>
      </c>
      <c r="AH30" s="92">
        <f t="shared" si="3"/>
        <v>90.741935483870961</v>
      </c>
      <c r="AJ30" t="s">
        <v>33</v>
      </c>
    </row>
    <row r="31" spans="1:37" x14ac:dyDescent="0.2">
      <c r="A31" s="50" t="s">
        <v>154</v>
      </c>
      <c r="B31" s="93">
        <f>[25]Maio!$F5</f>
        <v>96</v>
      </c>
      <c r="C31" s="93">
        <f>[25]Maio!$F6</f>
        <v>96</v>
      </c>
      <c r="D31" s="93">
        <f>[25]Maio!$F7</f>
        <v>93</v>
      </c>
      <c r="E31" s="93">
        <f>[25]Maio!$F8</f>
        <v>97</v>
      </c>
      <c r="F31" s="93">
        <f>[25]Maio!$F9</f>
        <v>94</v>
      </c>
      <c r="G31" s="93">
        <f>[25]Maio!$F10</f>
        <v>89</v>
      </c>
      <c r="H31" s="93">
        <f>[25]Maio!$F11</f>
        <v>93</v>
      </c>
      <c r="I31" s="93">
        <f>[25]Maio!$F12</f>
        <v>92</v>
      </c>
      <c r="J31" s="93">
        <f>[25]Maio!$F13</f>
        <v>96</v>
      </c>
      <c r="K31" s="93">
        <f>[25]Maio!$F14</f>
        <v>98</v>
      </c>
      <c r="L31" s="93">
        <f>[25]Maio!$F15</f>
        <v>94</v>
      </c>
      <c r="M31" s="93">
        <f>[25]Maio!$F16</f>
        <v>89</v>
      </c>
      <c r="N31" s="93">
        <f>[25]Maio!$F17</f>
        <v>97</v>
      </c>
      <c r="O31" s="93">
        <f>[25]Maio!$F18</f>
        <v>96</v>
      </c>
      <c r="P31" s="93">
        <f>[25]Maio!$F19</f>
        <v>97</v>
      </c>
      <c r="Q31" s="93">
        <f>[25]Maio!$F20</f>
        <v>98</v>
      </c>
      <c r="R31" s="93">
        <f>[25]Maio!$F21</f>
        <v>93</v>
      </c>
      <c r="S31" s="93">
        <f>[25]Maio!$F22</f>
        <v>97</v>
      </c>
      <c r="T31" s="93">
        <f>[25]Maio!$F23</f>
        <v>97</v>
      </c>
      <c r="U31" s="93">
        <f>[25]Maio!$F24</f>
        <v>93</v>
      </c>
      <c r="V31" s="93">
        <f>[25]Maio!$F25</f>
        <v>94</v>
      </c>
      <c r="W31" s="93">
        <f>[25]Maio!$F26</f>
        <v>92</v>
      </c>
      <c r="X31" s="93">
        <f>[25]Maio!$F27</f>
        <v>93</v>
      </c>
      <c r="Y31" s="93">
        <f>[25]Maio!$F28</f>
        <v>98</v>
      </c>
      <c r="Z31" s="93">
        <f>[25]Maio!$F29</f>
        <v>96</v>
      </c>
      <c r="AA31" s="93">
        <f>[25]Maio!$F30</f>
        <v>94</v>
      </c>
      <c r="AB31" s="93">
        <f>[25]Maio!$F31</f>
        <v>97</v>
      </c>
      <c r="AC31" s="93">
        <f>[25]Maio!$F32</f>
        <v>96</v>
      </c>
      <c r="AD31" s="93">
        <f>[25]Maio!$F33</f>
        <v>96</v>
      </c>
      <c r="AE31" s="93">
        <f>[25]Maio!$F34</f>
        <v>95</v>
      </c>
      <c r="AF31" s="93">
        <f>[25]Maio!$F35</f>
        <v>90</v>
      </c>
      <c r="AG31" s="81">
        <f t="shared" si="2"/>
        <v>98</v>
      </c>
      <c r="AH31" s="92">
        <f t="shared" si="3"/>
        <v>94.709677419354833</v>
      </c>
      <c r="AI31" s="11" t="s">
        <v>33</v>
      </c>
    </row>
    <row r="32" spans="1:37" x14ac:dyDescent="0.2">
      <c r="A32" s="50" t="s">
        <v>11</v>
      </c>
      <c r="B32" s="93">
        <f>[26]Maio!$F$5</f>
        <v>94</v>
      </c>
      <c r="C32" s="93">
        <f>[26]Maio!$F$6</f>
        <v>95</v>
      </c>
      <c r="D32" s="93">
        <f>[26]Maio!$F$7</f>
        <v>91</v>
      </c>
      <c r="E32" s="93">
        <f>[26]Maio!$F$8</f>
        <v>95</v>
      </c>
      <c r="F32" s="93">
        <f>[26]Maio!$F$9</f>
        <v>94</v>
      </c>
      <c r="G32" s="93">
        <f>[26]Maio!$F$10</f>
        <v>92</v>
      </c>
      <c r="H32" s="93">
        <f>[26]Maio!$F$11</f>
        <v>93</v>
      </c>
      <c r="I32" s="93">
        <f>[26]Maio!$F$12</f>
        <v>92</v>
      </c>
      <c r="J32" s="93">
        <f>[26]Maio!$F$13</f>
        <v>93</v>
      </c>
      <c r="K32" s="93">
        <f>[26]Maio!$F$14</f>
        <v>95</v>
      </c>
      <c r="L32" s="93">
        <f>[26]Maio!$F$15</f>
        <v>94</v>
      </c>
      <c r="M32" s="93">
        <f>[26]Maio!$F$16</f>
        <v>94</v>
      </c>
      <c r="N32" s="93">
        <f>[26]Maio!$F$17</f>
        <v>90</v>
      </c>
      <c r="O32" s="93">
        <f>[26]Maio!$F$18</f>
        <v>86</v>
      </c>
      <c r="P32" s="93">
        <f>[26]Maio!$F$19</f>
        <v>86</v>
      </c>
      <c r="Q32" s="93">
        <f>[26]Maio!$F$20</f>
        <v>95</v>
      </c>
      <c r="R32" s="93">
        <f>[26]Maio!$F$21</f>
        <v>94</v>
      </c>
      <c r="S32" s="93">
        <f>[26]Maio!$F$22</f>
        <v>95</v>
      </c>
      <c r="T32" s="93">
        <f>[26]Maio!$F$23</f>
        <v>95</v>
      </c>
      <c r="U32" s="93">
        <f>[26]Maio!$F$24</f>
        <v>85</v>
      </c>
      <c r="V32" s="93">
        <f>[26]Maio!$F$25</f>
        <v>95</v>
      </c>
      <c r="W32" s="93">
        <f>[26]Maio!$F$26</f>
        <v>93</v>
      </c>
      <c r="X32" s="93">
        <f>[26]Maio!$F$27</f>
        <v>94</v>
      </c>
      <c r="Y32" s="93">
        <f>[26]Maio!$F$28</f>
        <v>96</v>
      </c>
      <c r="Z32" s="93">
        <f>[26]Maio!$F$29</f>
        <v>88</v>
      </c>
      <c r="AA32" s="93">
        <f>[26]Maio!$F$30</f>
        <v>95</v>
      </c>
      <c r="AB32" s="93">
        <f>[26]Maio!$F$31</f>
        <v>96</v>
      </c>
      <c r="AC32" s="93">
        <f>[26]Maio!$F$32</f>
        <v>91</v>
      </c>
      <c r="AD32" s="93">
        <f>[26]Maio!$F$33</f>
        <v>95</v>
      </c>
      <c r="AE32" s="93">
        <f>[26]Maio!$F$34</f>
        <v>96</v>
      </c>
      <c r="AF32" s="93">
        <f>[26]Maio!$F$35</f>
        <v>95</v>
      </c>
      <c r="AG32" s="81">
        <f t="shared" si="2"/>
        <v>96</v>
      </c>
      <c r="AH32" s="92">
        <f t="shared" si="3"/>
        <v>92.967741935483872</v>
      </c>
      <c r="AJ32" t="s">
        <v>33</v>
      </c>
      <c r="AK32" t="s">
        <v>33</v>
      </c>
    </row>
    <row r="33" spans="1:36" s="5" customFormat="1" x14ac:dyDescent="0.2">
      <c r="A33" s="50" t="s">
        <v>12</v>
      </c>
      <c r="B33" s="93">
        <f>[27]Maio!$F$5</f>
        <v>91</v>
      </c>
      <c r="C33" s="93">
        <f>[27]Maio!$F$6</f>
        <v>92</v>
      </c>
      <c r="D33" s="93">
        <f>[27]Maio!$F$7</f>
        <v>91</v>
      </c>
      <c r="E33" s="93">
        <f>[27]Maio!$F$8</f>
        <v>93</v>
      </c>
      <c r="F33" s="93">
        <f>[27]Maio!$F$9</f>
        <v>93</v>
      </c>
      <c r="G33" s="93">
        <f>[27]Maio!$F$10</f>
        <v>91</v>
      </c>
      <c r="H33" s="93">
        <f>[27]Maio!$F$11</f>
        <v>91</v>
      </c>
      <c r="I33" s="93">
        <f>[27]Maio!$F$12</f>
        <v>91</v>
      </c>
      <c r="J33" s="93">
        <f>[27]Maio!$F$13</f>
        <v>90</v>
      </c>
      <c r="K33" s="93">
        <f>[27]Maio!$F$14</f>
        <v>95</v>
      </c>
      <c r="L33" s="93">
        <f>[27]Maio!$F$15</f>
        <v>94</v>
      </c>
      <c r="M33" s="93">
        <f>[27]Maio!$F$16</f>
        <v>93</v>
      </c>
      <c r="N33" s="93">
        <f>[27]Maio!$F$17</f>
        <v>88</v>
      </c>
      <c r="O33" s="93">
        <f>[27]Maio!$F$18</f>
        <v>84</v>
      </c>
      <c r="P33" s="93">
        <f>[27]Maio!$F$19</f>
        <v>87</v>
      </c>
      <c r="Q33" s="93">
        <f>[27]Maio!$F$20</f>
        <v>94</v>
      </c>
      <c r="R33" s="93">
        <f>[27]Maio!$F$21</f>
        <v>93</v>
      </c>
      <c r="S33" s="93">
        <f>[27]Maio!$F$22</f>
        <v>91</v>
      </c>
      <c r="T33" s="93">
        <f>[27]Maio!$F$23</f>
        <v>92</v>
      </c>
      <c r="U33" s="93">
        <f>[27]Maio!$F$24</f>
        <v>85</v>
      </c>
      <c r="V33" s="93">
        <f>[27]Maio!$F$25</f>
        <v>94</v>
      </c>
      <c r="W33" s="93">
        <f>[27]Maio!$F$26</f>
        <v>91</v>
      </c>
      <c r="X33" s="93">
        <f>[27]Maio!$F$27</f>
        <v>91</v>
      </c>
      <c r="Y33" s="93">
        <f>[27]Maio!$F$28</f>
        <v>91</v>
      </c>
      <c r="Z33" s="93">
        <f>[27]Maio!$F$29</f>
        <v>78</v>
      </c>
      <c r="AA33" s="93">
        <f>[27]Maio!$F$30</f>
        <v>92</v>
      </c>
      <c r="AB33" s="93">
        <f>[27]Maio!$F$31</f>
        <v>88</v>
      </c>
      <c r="AC33" s="93">
        <f>[27]Maio!$F$32</f>
        <v>81</v>
      </c>
      <c r="AD33" s="93">
        <f>[27]Maio!$F$33</f>
        <v>82</v>
      </c>
      <c r="AE33" s="93">
        <f>[27]Maio!$F$34</f>
        <v>90</v>
      </c>
      <c r="AF33" s="93">
        <f>[27]Maio!$F$35</f>
        <v>90</v>
      </c>
      <c r="AG33" s="81">
        <f t="shared" si="2"/>
        <v>95</v>
      </c>
      <c r="AH33" s="92">
        <f t="shared" si="3"/>
        <v>89.903225806451616</v>
      </c>
    </row>
    <row r="34" spans="1:36" x14ac:dyDescent="0.2">
      <c r="A34" s="50" t="s">
        <v>235</v>
      </c>
      <c r="B34" s="93">
        <f>[28]Maio!$F$5</f>
        <v>88</v>
      </c>
      <c r="C34" s="93">
        <f>[28]Maio!$F$6</f>
        <v>95</v>
      </c>
      <c r="D34" s="93">
        <f>[28]Maio!$F$7</f>
        <v>95</v>
      </c>
      <c r="E34" s="93">
        <f>[28]Maio!$F$8</f>
        <v>98</v>
      </c>
      <c r="F34" s="93">
        <f>[28]Maio!$F$9</f>
        <v>95</v>
      </c>
      <c r="G34" s="93">
        <f>[28]Maio!$F$10</f>
        <v>94</v>
      </c>
      <c r="H34" s="93">
        <f>[28]Maio!$F$11</f>
        <v>94</v>
      </c>
      <c r="I34" s="93">
        <f>[28]Maio!$F$12</f>
        <v>87</v>
      </c>
      <c r="J34" s="93">
        <f>[28]Maio!$F$13</f>
        <v>92</v>
      </c>
      <c r="K34" s="93">
        <f>[28]Maio!$F$14</f>
        <v>100</v>
      </c>
      <c r="L34" s="93">
        <f>[28]Maio!$F$15</f>
        <v>100</v>
      </c>
      <c r="M34" s="93">
        <f>[28]Maio!$F$16</f>
        <v>95</v>
      </c>
      <c r="N34" s="93">
        <f>[28]Maio!$F$17</f>
        <v>87</v>
      </c>
      <c r="O34" s="93">
        <f>[28]Maio!$F$18</f>
        <v>87</v>
      </c>
      <c r="P34" s="93">
        <f>[28]Maio!$F$19</f>
        <v>90</v>
      </c>
      <c r="Q34" s="93">
        <f>[28]Maio!$F$20</f>
        <v>100</v>
      </c>
      <c r="R34" s="93">
        <f>[28]Maio!$F$21</f>
        <v>99</v>
      </c>
      <c r="S34" s="93">
        <f>[28]Maio!$F$22</f>
        <v>92</v>
      </c>
      <c r="T34" s="93">
        <f>[28]Maio!$F$23</f>
        <v>90</v>
      </c>
      <c r="U34" s="93">
        <f>[28]Maio!$F$24</f>
        <v>88</v>
      </c>
      <c r="V34" s="93">
        <f>[28]Maio!$F$25</f>
        <v>100</v>
      </c>
      <c r="W34" s="93">
        <f>[28]Maio!$F$26</f>
        <v>94</v>
      </c>
      <c r="X34" s="93">
        <f>[28]Maio!$F$27</f>
        <v>87</v>
      </c>
      <c r="Y34" s="93">
        <f>[28]Maio!$F$28</f>
        <v>85</v>
      </c>
      <c r="Z34" s="93">
        <f>[28]Maio!$F$29</f>
        <v>91</v>
      </c>
      <c r="AA34" s="93">
        <f>[28]Maio!$F$30</f>
        <v>86</v>
      </c>
      <c r="AB34" s="93">
        <f>[28]Maio!$F$31</f>
        <v>88</v>
      </c>
      <c r="AC34" s="93">
        <f>[28]Maio!$F$32</f>
        <v>75</v>
      </c>
      <c r="AD34" s="93">
        <f>[28]Maio!$F$33</f>
        <v>87</v>
      </c>
      <c r="AE34" s="93">
        <f>[28]Maio!$F$34</f>
        <v>96</v>
      </c>
      <c r="AF34" s="93">
        <f>[28]Maio!$F$35</f>
        <v>100</v>
      </c>
      <c r="AG34" s="81">
        <f t="shared" si="2"/>
        <v>100</v>
      </c>
      <c r="AH34" s="92">
        <f t="shared" si="3"/>
        <v>92.096774193548384</v>
      </c>
      <c r="AJ34" t="s">
        <v>33</v>
      </c>
    </row>
    <row r="35" spans="1:36" x14ac:dyDescent="0.2">
      <c r="A35" s="50" t="s">
        <v>234</v>
      </c>
      <c r="B35" s="93">
        <f>[29]Maio!$F$5</f>
        <v>93</v>
      </c>
      <c r="C35" s="93">
        <f>[29]Maio!$F$6</f>
        <v>89</v>
      </c>
      <c r="D35" s="93">
        <f>[29]Maio!$F$7</f>
        <v>90</v>
      </c>
      <c r="E35" s="93">
        <f>[29]Maio!$F$8</f>
        <v>90</v>
      </c>
      <c r="F35" s="93">
        <f>[29]Maio!$F$9</f>
        <v>86</v>
      </c>
      <c r="G35" s="93">
        <f>[29]Maio!$F$10</f>
        <v>79</v>
      </c>
      <c r="H35" s="93">
        <f>[29]Maio!$F$11</f>
        <v>89</v>
      </c>
      <c r="I35" s="93">
        <f>[29]Maio!$F$12</f>
        <v>89</v>
      </c>
      <c r="J35" s="93">
        <f>[29]Maio!$F$13</f>
        <v>93</v>
      </c>
      <c r="K35" s="93">
        <f>[29]Maio!$F$14</f>
        <v>97</v>
      </c>
      <c r="L35" s="93">
        <f>[29]Maio!$F$15</f>
        <v>81</v>
      </c>
      <c r="M35" s="93">
        <f>[29]Maio!$F$16</f>
        <v>82</v>
      </c>
      <c r="N35" s="93">
        <f>[29]Maio!$F$17</f>
        <v>82</v>
      </c>
      <c r="O35" s="93">
        <f>[29]Maio!$F$18</f>
        <v>85</v>
      </c>
      <c r="P35" s="93">
        <f>[29]Maio!$F$19</f>
        <v>91</v>
      </c>
      <c r="Q35" s="93">
        <f>[29]Maio!$F$20</f>
        <v>97</v>
      </c>
      <c r="R35" s="93">
        <f>[29]Maio!$F$21</f>
        <v>85</v>
      </c>
      <c r="S35" s="93">
        <f>[29]Maio!$F$22</f>
        <v>94</v>
      </c>
      <c r="T35" s="93">
        <f>[29]Maio!$F$23</f>
        <v>96</v>
      </c>
      <c r="U35" s="93">
        <f>[29]Maio!$F$24</f>
        <v>96</v>
      </c>
      <c r="V35" s="93">
        <f>[29]Maio!$F$25</f>
        <v>95</v>
      </c>
      <c r="W35" s="93">
        <f>[29]Maio!$F$26</f>
        <v>81</v>
      </c>
      <c r="X35" s="93">
        <f>[29]Maio!$F$27</f>
        <v>80</v>
      </c>
      <c r="Y35" s="93">
        <f>[29]Maio!$F$28</f>
        <v>97</v>
      </c>
      <c r="Z35" s="93">
        <f>[29]Maio!$F$29</f>
        <v>90</v>
      </c>
      <c r="AA35" s="93">
        <f>[29]Maio!$F$30</f>
        <v>97</v>
      </c>
      <c r="AB35" s="93">
        <f>[29]Maio!$F$31</f>
        <v>98</v>
      </c>
      <c r="AC35" s="93">
        <f>[29]Maio!$F$32</f>
        <v>96</v>
      </c>
      <c r="AD35" s="93">
        <f>[29]Maio!$F$33</f>
        <v>99</v>
      </c>
      <c r="AE35" s="93">
        <f>[29]Maio!$F$34</f>
        <v>97</v>
      </c>
      <c r="AF35" s="93">
        <f>[29]Maio!$F$35</f>
        <v>96</v>
      </c>
      <c r="AG35" s="81">
        <f t="shared" si="2"/>
        <v>99</v>
      </c>
      <c r="AH35" s="92">
        <f t="shared" si="3"/>
        <v>90.645161290322577</v>
      </c>
      <c r="AJ35" t="s">
        <v>33</v>
      </c>
    </row>
    <row r="36" spans="1:36" x14ac:dyDescent="0.2">
      <c r="A36" s="50" t="s">
        <v>126</v>
      </c>
      <c r="B36" s="93">
        <f>[30]Maio!$F$5</f>
        <v>86</v>
      </c>
      <c r="C36" s="93">
        <f>[30]Maio!$F$6</f>
        <v>93</v>
      </c>
      <c r="D36" s="93">
        <f>[30]Maio!$F$7</f>
        <v>94</v>
      </c>
      <c r="E36" s="93">
        <f>[30]Maio!$F$8</f>
        <v>87</v>
      </c>
      <c r="F36" s="93">
        <f>[30]Maio!$F$9</f>
        <v>88</v>
      </c>
      <c r="G36" s="93">
        <f>[30]Maio!$F$10</f>
        <v>66</v>
      </c>
      <c r="H36" s="93">
        <f>[30]Maio!$F$11</f>
        <v>73</v>
      </c>
      <c r="I36" s="93">
        <f>[30]Maio!$F$12</f>
        <v>81</v>
      </c>
      <c r="J36" s="93">
        <f>[30]Maio!$F$13</f>
        <v>90</v>
      </c>
      <c r="K36" s="93">
        <f>[30]Maio!$F$14</f>
        <v>85</v>
      </c>
      <c r="L36" s="93">
        <f>[30]Maio!$F$15</f>
        <v>89</v>
      </c>
      <c r="M36" s="93">
        <f>[30]Maio!$F$16</f>
        <v>86</v>
      </c>
      <c r="N36" s="93">
        <f>[30]Maio!$F$17</f>
        <v>91</v>
      </c>
      <c r="O36" s="93">
        <f>[30]Maio!$F$18</f>
        <v>91</v>
      </c>
      <c r="P36" s="93">
        <f>[30]Maio!$F$19</f>
        <v>92</v>
      </c>
      <c r="Q36" s="93">
        <f>[30]Maio!$F$20</f>
        <v>100</v>
      </c>
      <c r="R36" s="93">
        <f>[30]Maio!$F$21</f>
        <v>81</v>
      </c>
      <c r="S36" s="93">
        <f>[30]Maio!$F$22</f>
        <v>97</v>
      </c>
      <c r="T36" s="93">
        <f>[30]Maio!$F$23</f>
        <v>100</v>
      </c>
      <c r="U36" s="93">
        <f>[30]Maio!$F$24</f>
        <v>100</v>
      </c>
      <c r="V36" s="93">
        <f>[30]Maio!$F$25</f>
        <v>95</v>
      </c>
      <c r="W36" s="93">
        <f>[30]Maio!$F$26</f>
        <v>99</v>
      </c>
      <c r="X36" s="93">
        <f>[30]Maio!$F$27</f>
        <v>63</v>
      </c>
      <c r="Y36" s="93">
        <f>[30]Maio!$F$28</f>
        <v>100</v>
      </c>
      <c r="Z36" s="93">
        <f>[30]Maio!$F$29</f>
        <v>100</v>
      </c>
      <c r="AA36" s="93">
        <f>[30]Maio!$F$30</f>
        <v>100</v>
      </c>
      <c r="AB36" s="93">
        <f>[30]Maio!$F$31</f>
        <v>100</v>
      </c>
      <c r="AC36" s="93">
        <f>[30]Maio!$F$32</f>
        <v>100</v>
      </c>
      <c r="AD36" s="93">
        <f>[30]Maio!$F$33</f>
        <v>100</v>
      </c>
      <c r="AE36" s="93">
        <f>[30]Maio!$F$34</f>
        <v>100</v>
      </c>
      <c r="AF36" s="93">
        <f>[30]Maio!$F$35</f>
        <v>88</v>
      </c>
      <c r="AG36" s="81">
        <f t="shared" si="2"/>
        <v>100</v>
      </c>
      <c r="AH36" s="92">
        <f t="shared" si="3"/>
        <v>90.806451612903231</v>
      </c>
    </row>
    <row r="37" spans="1:36" x14ac:dyDescent="0.2">
      <c r="A37" s="50" t="s">
        <v>13</v>
      </c>
      <c r="B37" s="93">
        <f>[31]Maio!$F$5</f>
        <v>91</v>
      </c>
      <c r="C37" s="93">
        <f>[31]Maio!$F$6</f>
        <v>89</v>
      </c>
      <c r="D37" s="93">
        <f>[31]Maio!$F$7</f>
        <v>86</v>
      </c>
      <c r="E37" s="93">
        <f>[31]Maio!$F$8</f>
        <v>90</v>
      </c>
      <c r="F37" s="93">
        <f>[31]Maio!$F$9</f>
        <v>84</v>
      </c>
      <c r="G37" s="93">
        <f>[31]Maio!$F$10</f>
        <v>91</v>
      </c>
      <c r="H37" s="93">
        <f>[31]Maio!$F$11</f>
        <v>91</v>
      </c>
      <c r="I37" s="93">
        <f>[31]Maio!$F$12</f>
        <v>88</v>
      </c>
      <c r="J37" s="93">
        <f>[31]Maio!$F$13</f>
        <v>89</v>
      </c>
      <c r="K37" s="93">
        <f>[31]Maio!$F$14</f>
        <v>91</v>
      </c>
      <c r="L37" s="93">
        <f>[31]Maio!$F$15</f>
        <v>91</v>
      </c>
      <c r="M37" s="93">
        <f>[31]Maio!$F$16</f>
        <v>91</v>
      </c>
      <c r="N37" s="93">
        <f>[31]Maio!$F$17</f>
        <v>90</v>
      </c>
      <c r="O37" s="93">
        <f>[31]Maio!$F$18</f>
        <v>89</v>
      </c>
      <c r="P37" s="93">
        <f>[31]Maio!$F$19</f>
        <v>94</v>
      </c>
      <c r="Q37" s="93">
        <f>[31]Maio!$F$20</f>
        <v>93</v>
      </c>
      <c r="R37" s="93">
        <f>[31]Maio!$F$21</f>
        <v>76</v>
      </c>
      <c r="S37" s="93">
        <f>[31]Maio!$F$22</f>
        <v>85</v>
      </c>
      <c r="T37" s="93">
        <f>[31]Maio!$F$23</f>
        <v>88</v>
      </c>
      <c r="U37" s="93">
        <f>[31]Maio!$F$24</f>
        <v>89</v>
      </c>
      <c r="V37" s="93">
        <f>[31]Maio!$F$25</f>
        <v>94</v>
      </c>
      <c r="W37" s="93">
        <f>[31]Maio!$F$26</f>
        <v>92</v>
      </c>
      <c r="X37" s="93">
        <f>[31]Maio!$F$27</f>
        <v>80</v>
      </c>
      <c r="Y37" s="93">
        <f>[31]Maio!$F$28</f>
        <v>86</v>
      </c>
      <c r="Z37" s="93">
        <f>[31]Maio!$F$29</f>
        <v>92</v>
      </c>
      <c r="AA37" s="93">
        <f>[31]Maio!$F$30</f>
        <v>88</v>
      </c>
      <c r="AB37" s="93">
        <f>[31]Maio!$F$31</f>
        <v>94</v>
      </c>
      <c r="AC37" s="93">
        <f>[31]Maio!$F$32</f>
        <v>88</v>
      </c>
      <c r="AD37" s="93">
        <f>[31]Maio!$F$33</f>
        <v>92</v>
      </c>
      <c r="AE37" s="93">
        <f>[31]Maio!$F$34</f>
        <v>90</v>
      </c>
      <c r="AF37" s="93">
        <f>[31]Maio!$F$35</f>
        <v>90</v>
      </c>
      <c r="AG37" s="81">
        <f t="shared" si="2"/>
        <v>94</v>
      </c>
      <c r="AH37" s="92">
        <f t="shared" si="3"/>
        <v>89.096774193548384</v>
      </c>
    </row>
    <row r="38" spans="1:36" x14ac:dyDescent="0.2">
      <c r="A38" s="50" t="s">
        <v>155</v>
      </c>
      <c r="B38" s="93">
        <f>[32]Maio!$F5</f>
        <v>98</v>
      </c>
      <c r="C38" s="93">
        <f>[32]Maio!$F6</f>
        <v>99</v>
      </c>
      <c r="D38" s="93">
        <f>[32]Maio!$F7</f>
        <v>98</v>
      </c>
      <c r="E38" s="93">
        <f>[32]Maio!$F8</f>
        <v>98</v>
      </c>
      <c r="F38" s="93">
        <f>[32]Maio!$F9</f>
        <v>98</v>
      </c>
      <c r="G38" s="93">
        <f>[32]Maio!$F10</f>
        <v>98</v>
      </c>
      <c r="H38" s="93">
        <f>[32]Maio!$F11</f>
        <v>98</v>
      </c>
      <c r="I38" s="93">
        <f>[32]Maio!$F12</f>
        <v>98</v>
      </c>
      <c r="J38" s="93">
        <f>[32]Maio!$F13</f>
        <v>98</v>
      </c>
      <c r="K38" s="93">
        <f>[32]Maio!$F14</f>
        <v>98</v>
      </c>
      <c r="L38" s="93">
        <f>[32]Maio!$F15</f>
        <v>98</v>
      </c>
      <c r="M38" s="93">
        <f>[32]Maio!$F16</f>
        <v>98</v>
      </c>
      <c r="N38" s="93">
        <f>[32]Maio!$F17</f>
        <v>98</v>
      </c>
      <c r="O38" s="93">
        <f>[32]Maio!$F18</f>
        <v>95</v>
      </c>
      <c r="P38" s="93">
        <f>[32]Maio!$F19</f>
        <v>98</v>
      </c>
      <c r="Q38" s="93">
        <f>[32]Maio!$F20</f>
        <v>99</v>
      </c>
      <c r="R38" s="93">
        <f>[32]Maio!$F21</f>
        <v>98</v>
      </c>
      <c r="S38" s="93">
        <f>[32]Maio!$F22</f>
        <v>98</v>
      </c>
      <c r="T38" s="93">
        <f>[32]Maio!$F23</f>
        <v>97</v>
      </c>
      <c r="U38" s="93">
        <f>[32]Maio!$F24</f>
        <v>95</v>
      </c>
      <c r="V38" s="93">
        <f>[32]Maio!$F25</f>
        <v>99</v>
      </c>
      <c r="W38" s="93">
        <f>[32]Maio!$F26</f>
        <v>98</v>
      </c>
      <c r="X38" s="93">
        <f>[32]Maio!$F27</f>
        <v>98</v>
      </c>
      <c r="Y38" s="93">
        <f>[32]Maio!$F28</f>
        <v>98</v>
      </c>
      <c r="Z38" s="93">
        <f>[32]Maio!$F29</f>
        <v>95</v>
      </c>
      <c r="AA38" s="93">
        <f>[32]Maio!$F30</f>
        <v>97</v>
      </c>
      <c r="AB38" s="93">
        <f>[32]Maio!$F31</f>
        <v>97</v>
      </c>
      <c r="AC38" s="93">
        <f>[32]Maio!$F32</f>
        <v>94</v>
      </c>
      <c r="AD38" s="93">
        <f>[32]Maio!$F33</f>
        <v>94</v>
      </c>
      <c r="AE38" s="93">
        <f>[32]Maio!$F34</f>
        <v>98</v>
      </c>
      <c r="AF38" s="93">
        <f>[32]Maio!$F35</f>
        <v>98</v>
      </c>
      <c r="AG38" s="81">
        <f t="shared" si="2"/>
        <v>99</v>
      </c>
      <c r="AH38" s="92">
        <f t="shared" si="3"/>
        <v>97.451612903225808</v>
      </c>
    </row>
    <row r="39" spans="1:36" x14ac:dyDescent="0.2">
      <c r="A39" s="50" t="s">
        <v>14</v>
      </c>
      <c r="B39" s="93">
        <f>[33]Maio!$F$5</f>
        <v>84</v>
      </c>
      <c r="C39" s="93">
        <f>[33]Maio!$F$6</f>
        <v>86</v>
      </c>
      <c r="D39" s="93">
        <f>[33]Maio!$F$7</f>
        <v>77</v>
      </c>
      <c r="E39" s="93">
        <f>[33]Maio!$F$8</f>
        <v>92</v>
      </c>
      <c r="F39" s="93">
        <f>[33]Maio!$F$9</f>
        <v>85</v>
      </c>
      <c r="G39" s="93">
        <f>[33]Maio!$F$10</f>
        <v>86</v>
      </c>
      <c r="H39" s="93">
        <f>[33]Maio!$F$11</f>
        <v>73</v>
      </c>
      <c r="I39" s="93">
        <f>[33]Maio!$F$12</f>
        <v>68</v>
      </c>
      <c r="J39" s="93">
        <f>[33]Maio!$F$13</f>
        <v>91</v>
      </c>
      <c r="K39" s="93">
        <f>[33]Maio!$F$14</f>
        <v>95</v>
      </c>
      <c r="L39" s="93">
        <f>[33]Maio!$F$15</f>
        <v>74</v>
      </c>
      <c r="M39" s="93">
        <f>[33]Maio!$F$16</f>
        <v>70</v>
      </c>
      <c r="N39" s="93">
        <f>[33]Maio!$F$17</f>
        <v>97</v>
      </c>
      <c r="O39" s="93">
        <f>[33]Maio!$F$18</f>
        <v>97</v>
      </c>
      <c r="P39" s="93">
        <f>[33]Maio!$F$19</f>
        <v>97</v>
      </c>
      <c r="Q39" s="93">
        <f>[33]Maio!$F$20</f>
        <v>96</v>
      </c>
      <c r="R39" s="93">
        <f>[33]Maio!$F$21</f>
        <v>79</v>
      </c>
      <c r="S39" s="93">
        <f>[33]Maio!$F$22</f>
        <v>97</v>
      </c>
      <c r="T39" s="93">
        <f>[33]Maio!$F$23</f>
        <v>97</v>
      </c>
      <c r="U39" s="93">
        <f>[33]Maio!$F$24</f>
        <v>88</v>
      </c>
      <c r="V39" s="93">
        <f>[33]Maio!$F$25</f>
        <v>91</v>
      </c>
      <c r="W39" s="93">
        <f>[33]Maio!$F$26</f>
        <v>85</v>
      </c>
      <c r="X39" s="93">
        <f>[33]Maio!$F$27</f>
        <v>94</v>
      </c>
      <c r="Y39" s="93">
        <f>[33]Maio!$F$28</f>
        <v>97</v>
      </c>
      <c r="Z39" s="93">
        <f>[33]Maio!$F$29</f>
        <v>96</v>
      </c>
      <c r="AA39" s="93">
        <f>[33]Maio!$F$30</f>
        <v>97</v>
      </c>
      <c r="AB39" s="93">
        <f>[33]Maio!$F$31</f>
        <v>97</v>
      </c>
      <c r="AC39" s="93">
        <f>[33]Maio!$F$32</f>
        <v>92</v>
      </c>
      <c r="AD39" s="93">
        <f>[33]Maio!$F$33</f>
        <v>82</v>
      </c>
      <c r="AE39" s="93">
        <f>[33]Maio!$F$34</f>
        <v>88</v>
      </c>
      <c r="AF39" s="93">
        <f>[33]Maio!$F$35</f>
        <v>84</v>
      </c>
      <c r="AG39" s="81">
        <f t="shared" si="2"/>
        <v>97</v>
      </c>
      <c r="AH39" s="92">
        <f t="shared" si="3"/>
        <v>88.129032258064512</v>
      </c>
      <c r="AI39" s="11" t="s">
        <v>33</v>
      </c>
      <c r="AJ39" t="s">
        <v>33</v>
      </c>
    </row>
    <row r="40" spans="1:36" x14ac:dyDescent="0.2">
      <c r="A40" s="50" t="s">
        <v>15</v>
      </c>
      <c r="B40" s="93">
        <f>[34]Maio!$F$5</f>
        <v>75</v>
      </c>
      <c r="C40" s="93">
        <f>[34]Maio!$F$6</f>
        <v>77</v>
      </c>
      <c r="D40" s="93">
        <f>[34]Maio!$F$7</f>
        <v>93</v>
      </c>
      <c r="E40" s="93">
        <f>[34]Maio!$F$8</f>
        <v>88</v>
      </c>
      <c r="F40" s="93">
        <f>[34]Maio!$F$9</f>
        <v>90</v>
      </c>
      <c r="G40" s="93">
        <f>[34]Maio!$F$10</f>
        <v>77</v>
      </c>
      <c r="H40" s="93">
        <f>[34]Maio!$F$11</f>
        <v>68</v>
      </c>
      <c r="I40" s="93">
        <f>[34]Maio!$F$12</f>
        <v>67</v>
      </c>
      <c r="J40" s="93">
        <f>[34]Maio!$F$13</f>
        <v>89</v>
      </c>
      <c r="K40" s="93">
        <f>[34]Maio!$F$14</f>
        <v>94</v>
      </c>
      <c r="L40" s="93">
        <f>[34]Maio!$F$15</f>
        <v>83</v>
      </c>
      <c r="M40" s="93">
        <f>[34]Maio!$F$16</f>
        <v>89</v>
      </c>
      <c r="N40" s="93">
        <f>[34]Maio!$F$17</f>
        <v>93</v>
      </c>
      <c r="O40" s="93">
        <f>[34]Maio!$F$18</f>
        <v>93</v>
      </c>
      <c r="P40" s="93">
        <f>[34]Maio!$F$19</f>
        <v>93</v>
      </c>
      <c r="Q40" s="93">
        <f>[34]Maio!$F$20</f>
        <v>94</v>
      </c>
      <c r="R40" s="93">
        <f>[34]Maio!$F$21</f>
        <v>91</v>
      </c>
      <c r="S40" s="93">
        <f>[34]Maio!$F$22</f>
        <v>93</v>
      </c>
      <c r="T40" s="93">
        <f>[34]Maio!$F$23</f>
        <v>84</v>
      </c>
      <c r="U40" s="93">
        <f>[34]Maio!$F$24</f>
        <v>88</v>
      </c>
      <c r="V40" s="93">
        <f>[34]Maio!$F$25</f>
        <v>87</v>
      </c>
      <c r="W40" s="93">
        <f>[34]Maio!$F$26</f>
        <v>81</v>
      </c>
      <c r="X40" s="93">
        <f>[34]Maio!$F$27</f>
        <v>81</v>
      </c>
      <c r="Y40" s="93">
        <f>[34]Maio!$F$28</f>
        <v>83</v>
      </c>
      <c r="Z40" s="93">
        <f>[34]Maio!$F$29</f>
        <v>90</v>
      </c>
      <c r="AA40" s="93">
        <f>[34]Maio!$F$30</f>
        <v>82</v>
      </c>
      <c r="AB40" s="93">
        <f>[34]Maio!$F$31</f>
        <v>76</v>
      </c>
      <c r="AC40" s="93">
        <f>[34]Maio!$F$32</f>
        <v>89</v>
      </c>
      <c r="AD40" s="93">
        <f>[34]Maio!$F$33</f>
        <v>85</v>
      </c>
      <c r="AE40" s="93">
        <f>[34]Maio!$F$34</f>
        <v>83</v>
      </c>
      <c r="AF40" s="93">
        <f>[34]Maio!$F$35</f>
        <v>87</v>
      </c>
      <c r="AG40" s="81">
        <f t="shared" si="2"/>
        <v>94</v>
      </c>
      <c r="AH40" s="92">
        <f t="shared" si="3"/>
        <v>85.258064516129039</v>
      </c>
    </row>
    <row r="41" spans="1:36" x14ac:dyDescent="0.2">
      <c r="A41" s="50" t="s">
        <v>156</v>
      </c>
      <c r="B41" s="93">
        <f>[35]Maio!$F$5</f>
        <v>98</v>
      </c>
      <c r="C41" s="93">
        <f>[35]Maio!$F$6</f>
        <v>94</v>
      </c>
      <c r="D41" s="93">
        <f>[35]Maio!$F$7</f>
        <v>98</v>
      </c>
      <c r="E41" s="93">
        <f>[35]Maio!$F$8</f>
        <v>98</v>
      </c>
      <c r="F41" s="93">
        <f>[35]Maio!$F$9</f>
        <v>97</v>
      </c>
      <c r="G41" s="93">
        <f>[35]Maio!$F$10</f>
        <v>94</v>
      </c>
      <c r="H41" s="93">
        <f>[35]Maio!$F$11</f>
        <v>97</v>
      </c>
      <c r="I41" s="93">
        <f>[35]Maio!$F$12</f>
        <v>95</v>
      </c>
      <c r="J41" s="93">
        <f>[35]Maio!$F$13</f>
        <v>98</v>
      </c>
      <c r="K41" s="93">
        <f>[35]Maio!$F$14</f>
        <v>97</v>
      </c>
      <c r="L41" s="93">
        <f>[35]Maio!$F$15</f>
        <v>93</v>
      </c>
      <c r="M41" s="93">
        <f>[35]Maio!$F$16</f>
        <v>91</v>
      </c>
      <c r="N41" s="93">
        <f>[35]Maio!$F$17</f>
        <v>91</v>
      </c>
      <c r="O41" s="93">
        <f>[35]Maio!$F$18</f>
        <v>90</v>
      </c>
      <c r="P41" s="93">
        <f>[35]Maio!$F$19</f>
        <v>91</v>
      </c>
      <c r="Q41" s="93">
        <f>[35]Maio!$F$20</f>
        <v>100</v>
      </c>
      <c r="R41" s="93">
        <f>[35]Maio!$F$21</f>
        <v>90</v>
      </c>
      <c r="S41" s="93">
        <f>[35]Maio!$F$22</f>
        <v>98</v>
      </c>
      <c r="T41" s="93">
        <f>[35]Maio!$F$23</f>
        <v>95</v>
      </c>
      <c r="U41" s="93">
        <f>[35]Maio!$F$24</f>
        <v>95</v>
      </c>
      <c r="V41" s="93">
        <f>[35]Maio!$F$25</f>
        <v>100</v>
      </c>
      <c r="W41" s="93">
        <f>[35]Maio!$F$26</f>
        <v>95</v>
      </c>
      <c r="X41" s="93">
        <f>[35]Maio!$F$27</f>
        <v>91</v>
      </c>
      <c r="Y41" s="93">
        <f>[35]Maio!$F$28</f>
        <v>100</v>
      </c>
      <c r="Z41" s="93">
        <f>[35]Maio!$F$29</f>
        <v>95</v>
      </c>
      <c r="AA41" s="93">
        <f>[35]Maio!$F$30</f>
        <v>99</v>
      </c>
      <c r="AB41" s="93">
        <f>[35]Maio!$F$31</f>
        <v>100</v>
      </c>
      <c r="AC41" s="93">
        <f>[35]Maio!$F$32</f>
        <v>98</v>
      </c>
      <c r="AD41" s="93">
        <f>[35]Maio!$F$33</f>
        <v>99</v>
      </c>
      <c r="AE41" s="93">
        <f>[35]Maio!$F$34</f>
        <v>100</v>
      </c>
      <c r="AF41" s="93">
        <f>[35]Maio!$F$35</f>
        <v>100</v>
      </c>
      <c r="AG41" s="81">
        <f t="shared" si="2"/>
        <v>100</v>
      </c>
      <c r="AH41" s="92">
        <f t="shared" si="3"/>
        <v>96.032258064516128</v>
      </c>
    </row>
    <row r="42" spans="1:36" x14ac:dyDescent="0.2">
      <c r="A42" s="50" t="s">
        <v>16</v>
      </c>
      <c r="B42" s="93">
        <f>[36]Maio!$F$5</f>
        <v>96</v>
      </c>
      <c r="C42" s="93">
        <f>[36]Maio!$F$6</f>
        <v>98</v>
      </c>
      <c r="D42" s="93">
        <f>[36]Maio!$F$7</f>
        <v>97</v>
      </c>
      <c r="E42" s="93">
        <f>[36]Maio!$F$8</f>
        <v>97</v>
      </c>
      <c r="F42" s="93">
        <f>[36]Maio!$F$9</f>
        <v>97</v>
      </c>
      <c r="G42" s="93">
        <f>[36]Maio!$F$10</f>
        <v>87</v>
      </c>
      <c r="H42" s="93">
        <f>[36]Maio!$F$11</f>
        <v>94</v>
      </c>
      <c r="I42" s="93">
        <f>[36]Maio!$F$12</f>
        <v>98</v>
      </c>
      <c r="J42" s="93">
        <f>[36]Maio!$F$13</f>
        <v>97</v>
      </c>
      <c r="K42" s="93">
        <f>[36]Maio!$F$14</f>
        <v>99</v>
      </c>
      <c r="L42" s="93">
        <f>[36]Maio!$F$15</f>
        <v>97</v>
      </c>
      <c r="M42" s="93">
        <f>[36]Maio!$F$16</f>
        <v>94</v>
      </c>
      <c r="N42" s="93">
        <f>[36]Maio!$F$17</f>
        <v>94</v>
      </c>
      <c r="O42" s="93">
        <f>[36]Maio!$F$18</f>
        <v>86</v>
      </c>
      <c r="P42" s="93">
        <f>[36]Maio!$F$19</f>
        <v>92</v>
      </c>
      <c r="Q42" s="93">
        <f>[36]Maio!$F$20</f>
        <v>100</v>
      </c>
      <c r="R42" s="93">
        <f>[36]Maio!$F$21</f>
        <v>96</v>
      </c>
      <c r="S42" s="93">
        <f>[36]Maio!$F$22</f>
        <v>96</v>
      </c>
      <c r="T42" s="93">
        <f>[36]Maio!$F$23</f>
        <v>98</v>
      </c>
      <c r="U42" s="93">
        <f>[36]Maio!$F$24</f>
        <v>95</v>
      </c>
      <c r="V42" s="93">
        <f>[36]Maio!$F$25</f>
        <v>99</v>
      </c>
      <c r="W42" s="93">
        <f>[36]Maio!$F$26</f>
        <v>98</v>
      </c>
      <c r="X42" s="93">
        <f>[36]Maio!$F$27</f>
        <v>90</v>
      </c>
      <c r="Y42" s="93">
        <f>[36]Maio!$F$28</f>
        <v>99</v>
      </c>
      <c r="Z42" s="93">
        <f>[36]Maio!$F$29</f>
        <v>90</v>
      </c>
      <c r="AA42" s="93">
        <f>[36]Maio!$F$30</f>
        <v>98</v>
      </c>
      <c r="AB42" s="93">
        <f>[36]Maio!$F$31</f>
        <v>99</v>
      </c>
      <c r="AC42" s="93">
        <f>[36]Maio!$F$32</f>
        <v>99</v>
      </c>
      <c r="AD42" s="93">
        <f>[36]Maio!$F$33</f>
        <v>100</v>
      </c>
      <c r="AE42" s="93">
        <f>[36]Maio!$F$34</f>
        <v>100</v>
      </c>
      <c r="AF42" s="93">
        <f>[36]Maio!$F$35</f>
        <v>100</v>
      </c>
      <c r="AG42" s="81">
        <f t="shared" si="2"/>
        <v>100</v>
      </c>
      <c r="AH42" s="92">
        <f t="shared" si="3"/>
        <v>96.129032258064512</v>
      </c>
    </row>
    <row r="43" spans="1:36" x14ac:dyDescent="0.2">
      <c r="A43" s="50" t="s">
        <v>139</v>
      </c>
      <c r="B43" s="93">
        <f>[37]Maio!$F$5</f>
        <v>100</v>
      </c>
      <c r="C43" s="93">
        <f>[37]Maio!$F$6</f>
        <v>100</v>
      </c>
      <c r="D43" s="93">
        <f>[37]Maio!$F$7</f>
        <v>100</v>
      </c>
      <c r="E43" s="93">
        <f>[37]Maio!$F$8</f>
        <v>100</v>
      </c>
      <c r="F43" s="93">
        <f>[37]Maio!$F$9</f>
        <v>96</v>
      </c>
      <c r="G43" s="93">
        <f>[37]Maio!$F$10</f>
        <v>100</v>
      </c>
      <c r="H43" s="93">
        <f>[37]Maio!$F$11</f>
        <v>100</v>
      </c>
      <c r="I43" s="93">
        <f>[37]Maio!$F$12</f>
        <v>79</v>
      </c>
      <c r="J43" s="93">
        <f>[37]Maio!$F$13</f>
        <v>99</v>
      </c>
      <c r="K43" s="93">
        <f>[37]Maio!$F$14</f>
        <v>91</v>
      </c>
      <c r="L43" s="93">
        <f>[37]Maio!$F$15</f>
        <v>100</v>
      </c>
      <c r="M43" s="93">
        <f>[37]Maio!$F$16</f>
        <v>100</v>
      </c>
      <c r="N43" s="93">
        <f>[37]Maio!$F$17</f>
        <v>100</v>
      </c>
      <c r="O43" s="93">
        <f>[37]Maio!$F$18</f>
        <v>93</v>
      </c>
      <c r="P43" s="93">
        <f>[37]Maio!$F$19</f>
        <v>100</v>
      </c>
      <c r="Q43" s="93">
        <f>[37]Maio!$F$20</f>
        <v>100</v>
      </c>
      <c r="R43" s="93">
        <f>[37]Maio!$F$21</f>
        <v>100</v>
      </c>
      <c r="S43" s="93">
        <f>[37]Maio!$F$22</f>
        <v>100</v>
      </c>
      <c r="T43" s="93">
        <f>[37]Maio!$F$23</f>
        <v>96</v>
      </c>
      <c r="U43" s="93">
        <f>[37]Maio!$F$24</f>
        <v>100</v>
      </c>
      <c r="V43" s="93">
        <f>[37]Maio!$F$25</f>
        <v>100</v>
      </c>
      <c r="W43" s="93">
        <f>[37]Maio!$F$26</f>
        <v>80</v>
      </c>
      <c r="X43" s="93">
        <f>[37]Maio!$F$27</f>
        <v>73</v>
      </c>
      <c r="Y43" s="93">
        <f>[37]Maio!$F$28</f>
        <v>100</v>
      </c>
      <c r="Z43" s="93">
        <f>[37]Maio!$F$29</f>
        <v>100</v>
      </c>
      <c r="AA43" s="93">
        <f>[37]Maio!$F$30</f>
        <v>100</v>
      </c>
      <c r="AB43" s="93">
        <f>[37]Maio!$F$31</f>
        <v>100</v>
      </c>
      <c r="AC43" s="93">
        <f>[37]Maio!$F$32</f>
        <v>100</v>
      </c>
      <c r="AD43" s="93">
        <f>[37]Maio!$F$33</f>
        <v>100</v>
      </c>
      <c r="AE43" s="93">
        <f>[37]Maio!$F$34</f>
        <v>100</v>
      </c>
      <c r="AF43" s="93">
        <f>[37]Maio!$F$35</f>
        <v>100</v>
      </c>
      <c r="AG43" s="81">
        <f t="shared" si="2"/>
        <v>100</v>
      </c>
      <c r="AH43" s="92">
        <f t="shared" si="3"/>
        <v>97</v>
      </c>
    </row>
    <row r="44" spans="1:36" x14ac:dyDescent="0.2">
      <c r="A44" s="50" t="s">
        <v>17</v>
      </c>
      <c r="B44" s="93">
        <f>[38]Maio!$F$5</f>
        <v>90</v>
      </c>
      <c r="C44" s="93">
        <f>[38]Maio!$F$6</f>
        <v>90</v>
      </c>
      <c r="D44" s="93">
        <f>[38]Maio!$F$7</f>
        <v>92</v>
      </c>
      <c r="E44" s="93">
        <f>[38]Maio!$F$8</f>
        <v>91</v>
      </c>
      <c r="F44" s="93">
        <f>[38]Maio!$F$9</f>
        <v>87</v>
      </c>
      <c r="G44" s="93">
        <f>[38]Maio!$F$10</f>
        <v>83</v>
      </c>
      <c r="H44" s="93">
        <f>[38]Maio!$F$11</f>
        <v>85</v>
      </c>
      <c r="I44" s="93">
        <f>[38]Maio!$F$12</f>
        <v>83</v>
      </c>
      <c r="J44" s="93">
        <f>[38]Maio!$F$13</f>
        <v>89</v>
      </c>
      <c r="K44" s="93">
        <f>[38]Maio!$F$14</f>
        <v>90</v>
      </c>
      <c r="L44" s="93">
        <f>[38]Maio!$F$15</f>
        <v>90</v>
      </c>
      <c r="M44" s="93">
        <f>[38]Maio!$F$16</f>
        <v>90</v>
      </c>
      <c r="N44" s="93">
        <f>[38]Maio!$F$17</f>
        <v>87</v>
      </c>
      <c r="O44" s="93">
        <f>[38]Maio!$F$18</f>
        <v>97</v>
      </c>
      <c r="P44" s="93">
        <f>[38]Maio!$F$19</f>
        <v>92</v>
      </c>
      <c r="Q44" s="93">
        <f>[38]Maio!$F$20</f>
        <v>93</v>
      </c>
      <c r="R44" s="93">
        <f>[38]Maio!$F$21</f>
        <v>90</v>
      </c>
      <c r="S44" s="93">
        <f>[38]Maio!$F$22</f>
        <v>91</v>
      </c>
      <c r="T44" s="93">
        <f>[38]Maio!$F$23</f>
        <v>96</v>
      </c>
      <c r="U44" s="93">
        <f>[38]Maio!$F$24</f>
        <v>92</v>
      </c>
      <c r="V44" s="93">
        <f>[38]Maio!$F$25</f>
        <v>96</v>
      </c>
      <c r="W44" s="93">
        <f>[38]Maio!$F$26</f>
        <v>81</v>
      </c>
      <c r="X44" s="93">
        <f>[38]Maio!$F$27</f>
        <v>82</v>
      </c>
      <c r="Y44" s="93">
        <f>[38]Maio!$F$28</f>
        <v>99</v>
      </c>
      <c r="Z44" s="93">
        <f>[38]Maio!$F$29</f>
        <v>99</v>
      </c>
      <c r="AA44" s="93">
        <f>[38]Maio!$F$30</f>
        <v>98</v>
      </c>
      <c r="AB44" s="93">
        <f>[38]Maio!$F$31</f>
        <v>99</v>
      </c>
      <c r="AC44" s="93">
        <f>[38]Maio!$F$32</f>
        <v>100</v>
      </c>
      <c r="AD44" s="93">
        <f>[38]Maio!$F$33</f>
        <v>90</v>
      </c>
      <c r="AE44" s="93">
        <f>[38]Maio!$F$34</f>
        <v>83</v>
      </c>
      <c r="AF44" s="93">
        <f>[38]Maio!$F$35</f>
        <v>81</v>
      </c>
      <c r="AG44" s="81">
        <f t="shared" si="2"/>
        <v>100</v>
      </c>
      <c r="AH44" s="92">
        <f t="shared" si="3"/>
        <v>90.516129032258064</v>
      </c>
      <c r="AJ44" t="s">
        <v>33</v>
      </c>
    </row>
    <row r="45" spans="1:36" hidden="1" x14ac:dyDescent="0.2">
      <c r="A45" s="50" t="s">
        <v>144</v>
      </c>
      <c r="B45" s="93" t="str">
        <f>[39]Maio!$F$5</f>
        <v>*</v>
      </c>
      <c r="C45" s="93" t="str">
        <f>[39]Maio!$F$6</f>
        <v>*</v>
      </c>
      <c r="D45" s="93" t="str">
        <f>[39]Maio!$F$7</f>
        <v>*</v>
      </c>
      <c r="E45" s="93" t="str">
        <f>[39]Maio!$F$8</f>
        <v>*</v>
      </c>
      <c r="F45" s="93" t="str">
        <f>[39]Maio!$F$9</f>
        <v>*</v>
      </c>
      <c r="G45" s="93" t="str">
        <f>[39]Maio!$F$10</f>
        <v>*</v>
      </c>
      <c r="H45" s="93" t="str">
        <f>[39]Maio!$F$11</f>
        <v>*</v>
      </c>
      <c r="I45" s="93" t="str">
        <f>[39]Maio!$F$12</f>
        <v>*</v>
      </c>
      <c r="J45" s="93" t="str">
        <f>[39]Maio!$F$13</f>
        <v>*</v>
      </c>
      <c r="K45" s="93" t="str">
        <f>[39]Maio!$F$14</f>
        <v>*</v>
      </c>
      <c r="L45" s="93" t="str">
        <f>[39]Maio!$F$15</f>
        <v>*</v>
      </c>
      <c r="M45" s="93" t="str">
        <f>[39]Maio!$F$16</f>
        <v>*</v>
      </c>
      <c r="N45" s="93" t="str">
        <f>[39]Maio!$F$17</f>
        <v>*</v>
      </c>
      <c r="O45" s="93" t="str">
        <f>[39]Maio!$F$18</f>
        <v>*</v>
      </c>
      <c r="P45" s="93" t="str">
        <f>[39]Maio!$F$19</f>
        <v>*</v>
      </c>
      <c r="Q45" s="93" t="str">
        <f>[39]Maio!$F$20</f>
        <v>*</v>
      </c>
      <c r="R45" s="93" t="str">
        <f>[39]Maio!$F$21</f>
        <v>*</v>
      </c>
      <c r="S45" s="93" t="str">
        <f>[39]Maio!$F$22</f>
        <v>*</v>
      </c>
      <c r="T45" s="93" t="str">
        <f>[39]Maio!$F$23</f>
        <v>*</v>
      </c>
      <c r="U45" s="93" t="str">
        <f>[39]Maio!$F$24</f>
        <v>*</v>
      </c>
      <c r="V45" s="93" t="str">
        <f>[39]Maio!$F$25</f>
        <v>*</v>
      </c>
      <c r="W45" s="93" t="str">
        <f>[39]Maio!$F$26</f>
        <v>*</v>
      </c>
      <c r="X45" s="93" t="str">
        <f>[39]Maio!$F$27</f>
        <v>*</v>
      </c>
      <c r="Y45" s="93" t="str">
        <f>[39]Maio!$F$28</f>
        <v>*</v>
      </c>
      <c r="Z45" s="93" t="str">
        <f>[39]Maio!$F$29</f>
        <v>*</v>
      </c>
      <c r="AA45" s="93" t="str">
        <f>[39]Maio!$F$30</f>
        <v>*</v>
      </c>
      <c r="AB45" s="93" t="str">
        <f>[39]Maio!$F$31</f>
        <v>*</v>
      </c>
      <c r="AC45" s="93" t="str">
        <f>[39]Maio!$F$32</f>
        <v>*</v>
      </c>
      <c r="AD45" s="93" t="str">
        <f>[39]Maio!$F$33</f>
        <v>*</v>
      </c>
      <c r="AE45" s="93" t="str">
        <f>[39]Maio!$F$34</f>
        <v>*</v>
      </c>
      <c r="AF45" s="93" t="str">
        <f>[39]Maio!$F$35</f>
        <v>*</v>
      </c>
      <c r="AG45" s="81" t="s">
        <v>203</v>
      </c>
      <c r="AH45" s="92" t="s">
        <v>203</v>
      </c>
      <c r="AJ45" t="s">
        <v>33</v>
      </c>
    </row>
    <row r="46" spans="1:36" x14ac:dyDescent="0.2">
      <c r="A46" s="50" t="s">
        <v>18</v>
      </c>
      <c r="B46" s="93">
        <f>[40]Maio!$F$5</f>
        <v>94</v>
      </c>
      <c r="C46" s="93">
        <f>[40]Maio!$F$6</f>
        <v>93</v>
      </c>
      <c r="D46" s="93">
        <f>[40]Maio!$F$7</f>
        <v>96</v>
      </c>
      <c r="E46" s="93">
        <f>[40]Maio!$F$8</f>
        <v>100</v>
      </c>
      <c r="F46" s="93">
        <f>[40]Maio!$F$9</f>
        <v>90</v>
      </c>
      <c r="G46" s="93">
        <f>[40]Maio!$F$10</f>
        <v>85</v>
      </c>
      <c r="H46" s="93">
        <f>[40]Maio!$F$11</f>
        <v>86</v>
      </c>
      <c r="I46" s="93">
        <f>[40]Maio!$F$12</f>
        <v>86</v>
      </c>
      <c r="J46" s="93">
        <f>[40]Maio!$F$13</f>
        <v>92</v>
      </c>
      <c r="K46" s="93">
        <f>[40]Maio!$F$14</f>
        <v>99</v>
      </c>
      <c r="L46" s="93">
        <f>[40]Maio!$F$15</f>
        <v>96</v>
      </c>
      <c r="M46" s="93">
        <f>[40]Maio!$F$16</f>
        <v>86</v>
      </c>
      <c r="N46" s="93">
        <f>[40]Maio!$F$17</f>
        <v>100</v>
      </c>
      <c r="O46" s="93">
        <f>[40]Maio!$F$18</f>
        <v>100</v>
      </c>
      <c r="P46" s="93">
        <f>[40]Maio!$F$19</f>
        <v>99</v>
      </c>
      <c r="Q46" s="93">
        <f>[40]Maio!$F$20</f>
        <v>96</v>
      </c>
      <c r="R46" s="93">
        <f>[40]Maio!$F$21</f>
        <v>97</v>
      </c>
      <c r="S46" s="93">
        <f>[40]Maio!$F$22</f>
        <v>100</v>
      </c>
      <c r="T46" s="93">
        <f>[40]Maio!$F$23</f>
        <v>100</v>
      </c>
      <c r="U46" s="93">
        <f>[40]Maio!$F$24</f>
        <v>97</v>
      </c>
      <c r="V46" s="93">
        <f>[40]Maio!$F$25</f>
        <v>94</v>
      </c>
      <c r="W46" s="93">
        <f>[40]Maio!$F$26</f>
        <v>99</v>
      </c>
      <c r="X46" s="93">
        <f>[40]Maio!$F$27</f>
        <v>98</v>
      </c>
      <c r="Y46" s="93">
        <f>[40]Maio!$F$28</f>
        <v>100</v>
      </c>
      <c r="Z46" s="93">
        <f>[40]Maio!$F$29</f>
        <v>97</v>
      </c>
      <c r="AA46" s="93">
        <f>[40]Maio!$F$30</f>
        <v>96</v>
      </c>
      <c r="AB46" s="93">
        <f>[40]Maio!$F$31</f>
        <v>100</v>
      </c>
      <c r="AC46" s="93">
        <f>[40]Maio!$F$32</f>
        <v>85</v>
      </c>
      <c r="AD46" s="93">
        <f>[40]Maio!$F$33</f>
        <v>85</v>
      </c>
      <c r="AE46" s="93">
        <f>[40]Maio!$F$34</f>
        <v>100</v>
      </c>
      <c r="AF46" s="93">
        <f>[40]Maio!$F$35</f>
        <v>88</v>
      </c>
      <c r="AG46" s="81">
        <f t="shared" si="2"/>
        <v>100</v>
      </c>
      <c r="AH46" s="92">
        <f t="shared" si="3"/>
        <v>94.645161290322577</v>
      </c>
      <c r="AI46" s="11" t="s">
        <v>33</v>
      </c>
      <c r="AJ46" t="s">
        <v>33</v>
      </c>
    </row>
    <row r="47" spans="1:36" x14ac:dyDescent="0.2">
      <c r="A47" s="50" t="s">
        <v>21</v>
      </c>
      <c r="B47" s="93">
        <f>[41]Maio!$F$5</f>
        <v>79</v>
      </c>
      <c r="C47" s="93">
        <f>[41]Maio!$F$6</f>
        <v>90</v>
      </c>
      <c r="D47" s="93">
        <f>[41]Maio!$F$7</f>
        <v>83</v>
      </c>
      <c r="E47" s="93">
        <f>[41]Maio!$F$8</f>
        <v>84</v>
      </c>
      <c r="F47" s="93">
        <f>[41]Maio!$F$9</f>
        <v>85</v>
      </c>
      <c r="G47" s="93">
        <f>[41]Maio!$F$10</f>
        <v>63</v>
      </c>
      <c r="H47" s="93">
        <f>[41]Maio!$F$11</f>
        <v>67</v>
      </c>
      <c r="I47" s="93">
        <f>[41]Maio!$F$12</f>
        <v>70</v>
      </c>
      <c r="J47" s="93">
        <f>[41]Maio!$F$13</f>
        <v>81</v>
      </c>
      <c r="K47" s="93">
        <f>[41]Maio!$F$14</f>
        <v>92</v>
      </c>
      <c r="L47" s="93">
        <f>[41]Maio!$F$15</f>
        <v>81</v>
      </c>
      <c r="M47" s="93">
        <f>[41]Maio!$F$16</f>
        <v>74</v>
      </c>
      <c r="N47" s="93">
        <f>[41]Maio!$F$17</f>
        <v>80</v>
      </c>
      <c r="O47" s="93">
        <f>[41]Maio!$F$18</f>
        <v>86</v>
      </c>
      <c r="P47" s="93">
        <f>[41]Maio!$F$19</f>
        <v>85</v>
      </c>
      <c r="Q47" s="93">
        <f>[41]Maio!$F$20</f>
        <v>93</v>
      </c>
      <c r="R47" s="93">
        <f>[41]Maio!$F$21</f>
        <v>81</v>
      </c>
      <c r="S47" s="93">
        <f>[41]Maio!$F$22</f>
        <v>93</v>
      </c>
      <c r="T47" s="93">
        <f>[41]Maio!$F$23</f>
        <v>89</v>
      </c>
      <c r="U47" s="93">
        <f>[41]Maio!$F$24</f>
        <v>84</v>
      </c>
      <c r="V47" s="93">
        <f>[41]Maio!$F$25</f>
        <v>89</v>
      </c>
      <c r="W47" s="93">
        <f>[41]Maio!$F$26</f>
        <v>73</v>
      </c>
      <c r="X47" s="93">
        <f>[41]Maio!$F$27</f>
        <v>79</v>
      </c>
      <c r="Y47" s="93">
        <f>[41]Maio!$F$28</f>
        <v>95</v>
      </c>
      <c r="Z47" s="93">
        <f>[41]Maio!$F$29</f>
        <v>86</v>
      </c>
      <c r="AA47" s="93">
        <f>[41]Maio!$F$30</f>
        <v>95</v>
      </c>
      <c r="AB47" s="93">
        <f>[41]Maio!$F$31</f>
        <v>95</v>
      </c>
      <c r="AC47" s="93">
        <f>[41]Maio!$F$32</f>
        <v>88</v>
      </c>
      <c r="AD47" s="93">
        <f>[41]Maio!$F$33</f>
        <v>94</v>
      </c>
      <c r="AE47" s="93">
        <f>[41]Maio!$F$34</f>
        <v>88</v>
      </c>
      <c r="AF47" s="93">
        <f>[41]Maio!$F$35</f>
        <v>82</v>
      </c>
      <c r="AG47" s="81">
        <f t="shared" si="2"/>
        <v>95</v>
      </c>
      <c r="AH47" s="92">
        <f t="shared" si="3"/>
        <v>84</v>
      </c>
      <c r="AJ47" t="s">
        <v>33</v>
      </c>
    </row>
    <row r="48" spans="1:36" x14ac:dyDescent="0.2">
      <c r="A48" s="50" t="s">
        <v>32</v>
      </c>
      <c r="B48" s="93">
        <f>[42]Maio!$F$5</f>
        <v>93</v>
      </c>
      <c r="C48" s="93">
        <f>[42]Maio!$F$6</f>
        <v>93</v>
      </c>
      <c r="D48" s="93">
        <f>[42]Maio!$F$7</f>
        <v>94</v>
      </c>
      <c r="E48" s="93">
        <f>[42]Maio!$F$8</f>
        <v>85</v>
      </c>
      <c r="F48" s="93">
        <f>[42]Maio!$F$9</f>
        <v>83</v>
      </c>
      <c r="G48" s="93">
        <f>[42]Maio!$F$10</f>
        <v>82</v>
      </c>
      <c r="H48" s="93">
        <f>[42]Maio!$F$11</f>
        <v>84</v>
      </c>
      <c r="I48" s="93">
        <f>[42]Maio!$F$12</f>
        <v>85</v>
      </c>
      <c r="J48" s="93">
        <f>[42]Maio!$F$13</f>
        <v>81</v>
      </c>
      <c r="K48" s="93">
        <f>[42]Maio!$F$14</f>
        <v>83</v>
      </c>
      <c r="L48" s="93">
        <f>[42]Maio!$F$15</f>
        <v>80</v>
      </c>
      <c r="M48" s="93">
        <f>[42]Maio!$F$16</f>
        <v>79</v>
      </c>
      <c r="N48" s="93">
        <f>[42]Maio!$F$17</f>
        <v>85</v>
      </c>
      <c r="O48" s="93">
        <f>[42]Maio!$F$18</f>
        <v>100</v>
      </c>
      <c r="P48" s="93">
        <f>[42]Maio!$F$19</f>
        <v>100</v>
      </c>
      <c r="Q48" s="93">
        <f>[42]Maio!$F$20</f>
        <v>100</v>
      </c>
      <c r="R48" s="93">
        <f>[42]Maio!$F$21</f>
        <v>94</v>
      </c>
      <c r="S48" s="93">
        <f>[42]Maio!$F$22</f>
        <v>96</v>
      </c>
      <c r="T48" s="93">
        <f>[42]Maio!$F$23</f>
        <v>100</v>
      </c>
      <c r="U48" s="93">
        <f>[42]Maio!$F$24</f>
        <v>100</v>
      </c>
      <c r="V48" s="93">
        <f>[42]Maio!$F$25</f>
        <v>100</v>
      </c>
      <c r="W48" s="93">
        <f>[42]Maio!$F$26</f>
        <v>81</v>
      </c>
      <c r="X48" s="93">
        <f>[42]Maio!$F$27</f>
        <v>76</v>
      </c>
      <c r="Y48" s="93">
        <f>[42]Maio!$F$28</f>
        <v>100</v>
      </c>
      <c r="Z48" s="93">
        <f>[42]Maio!$F$29</f>
        <v>0</v>
      </c>
      <c r="AA48" s="93">
        <f>[42]Maio!$F$30</f>
        <v>100</v>
      </c>
      <c r="AB48" s="93">
        <f>[42]Maio!$F$31</f>
        <v>100</v>
      </c>
      <c r="AC48" s="93">
        <f>[42]Maio!$F$32</f>
        <v>100</v>
      </c>
      <c r="AD48" s="93">
        <f>[42]Maio!$F$33</f>
        <v>100</v>
      </c>
      <c r="AE48" s="93">
        <f>[42]Maio!$F$34</f>
        <v>100</v>
      </c>
      <c r="AF48" s="93">
        <f>[42]Maio!$F$35</f>
        <v>97</v>
      </c>
      <c r="AG48" s="81">
        <f t="shared" si="2"/>
        <v>100</v>
      </c>
      <c r="AH48" s="92">
        <f t="shared" si="3"/>
        <v>88.741935483870961</v>
      </c>
      <c r="AI48" s="11" t="s">
        <v>33</v>
      </c>
      <c r="AJ48" t="s">
        <v>33</v>
      </c>
    </row>
    <row r="49" spans="1:36" x14ac:dyDescent="0.2">
      <c r="A49" s="50" t="s">
        <v>19</v>
      </c>
      <c r="B49" s="93">
        <f>[43]Maio!$F$5</f>
        <v>81</v>
      </c>
      <c r="C49" s="93">
        <f>[43]Maio!$F$6</f>
        <v>77</v>
      </c>
      <c r="D49" s="93">
        <f>[43]Maio!$F$7</f>
        <v>83</v>
      </c>
      <c r="E49" s="93">
        <f>[43]Maio!$F$8</f>
        <v>88</v>
      </c>
      <c r="F49" s="93">
        <f>[43]Maio!$F$9</f>
        <v>83</v>
      </c>
      <c r="G49" s="93">
        <f>[43]Maio!$F$10</f>
        <v>84</v>
      </c>
      <c r="H49" s="93">
        <f>[43]Maio!$F$11</f>
        <v>90</v>
      </c>
      <c r="I49" s="93">
        <f>[43]Maio!$F$12</f>
        <v>78</v>
      </c>
      <c r="J49" s="93">
        <f>[43]Maio!$F$13</f>
        <v>81</v>
      </c>
      <c r="K49" s="93">
        <f>[43]Maio!$F$14</f>
        <v>84</v>
      </c>
      <c r="L49" s="93">
        <f>[43]Maio!$F$15</f>
        <v>82</v>
      </c>
      <c r="M49" s="93">
        <f>[43]Maio!$F$16</f>
        <v>75</v>
      </c>
      <c r="N49" s="93">
        <f>[43]Maio!$F$17</f>
        <v>82</v>
      </c>
      <c r="O49" s="93">
        <f>[43]Maio!$F$18</f>
        <v>81</v>
      </c>
      <c r="P49" s="93">
        <f>[43]Maio!$F$19</f>
        <v>82</v>
      </c>
      <c r="Q49" s="93">
        <f>[43]Maio!$F$20</f>
        <v>93</v>
      </c>
      <c r="R49" s="93">
        <f>[43]Maio!$F$21</f>
        <v>82</v>
      </c>
      <c r="S49" s="93">
        <f>[43]Maio!$F$22</f>
        <v>73</v>
      </c>
      <c r="T49" s="93">
        <f>[43]Maio!$F$23</f>
        <v>83</v>
      </c>
      <c r="U49" s="93">
        <f>[43]Maio!$F$24</f>
        <v>85</v>
      </c>
      <c r="V49" s="93">
        <f>[43]Maio!$F$25</f>
        <v>90</v>
      </c>
      <c r="W49" s="93">
        <f>[43]Maio!$F$26</f>
        <v>84</v>
      </c>
      <c r="X49" s="93">
        <f>[43]Maio!$F$27</f>
        <v>82</v>
      </c>
      <c r="Y49" s="93">
        <f>[43]Maio!$F$28</f>
        <v>92</v>
      </c>
      <c r="Z49" s="93">
        <f>[43]Maio!$F$29</f>
        <v>88</v>
      </c>
      <c r="AA49" s="93">
        <f>[43]Maio!$F$30</f>
        <v>95</v>
      </c>
      <c r="AB49" s="93">
        <f>[43]Maio!$F$31</f>
        <v>95</v>
      </c>
      <c r="AC49" s="93">
        <f>[43]Maio!$F$32</f>
        <v>90</v>
      </c>
      <c r="AD49" s="93">
        <f>[43]Maio!$F$33</f>
        <v>89</v>
      </c>
      <c r="AE49" s="93">
        <f>[43]Maio!$F$34</f>
        <v>91</v>
      </c>
      <c r="AF49" s="93">
        <f>[43]Maio!$F$35</f>
        <v>88</v>
      </c>
      <c r="AG49" s="81">
        <f t="shared" si="2"/>
        <v>95</v>
      </c>
      <c r="AH49" s="92">
        <f t="shared" si="3"/>
        <v>84.870967741935488</v>
      </c>
    </row>
    <row r="50" spans="1:36" s="5" customFormat="1" ht="17.100000000000001" customHeight="1" x14ac:dyDescent="0.2">
      <c r="A50" s="51" t="s">
        <v>22</v>
      </c>
      <c r="B50" s="94">
        <f t="shared" ref="B50:AE50" si="4">MAX(B5:B49)</f>
        <v>100</v>
      </c>
      <c r="C50" s="94">
        <f t="shared" si="4"/>
        <v>100</v>
      </c>
      <c r="D50" s="94">
        <f t="shared" si="4"/>
        <v>100</v>
      </c>
      <c r="E50" s="94">
        <f t="shared" si="4"/>
        <v>100</v>
      </c>
      <c r="F50" s="94">
        <f t="shared" si="4"/>
        <v>100</v>
      </c>
      <c r="G50" s="94">
        <f t="shared" si="4"/>
        <v>100</v>
      </c>
      <c r="H50" s="94">
        <f t="shared" si="4"/>
        <v>100</v>
      </c>
      <c r="I50" s="94">
        <f t="shared" si="4"/>
        <v>100</v>
      </c>
      <c r="J50" s="94">
        <f t="shared" si="4"/>
        <v>100</v>
      </c>
      <c r="K50" s="94">
        <f t="shared" si="4"/>
        <v>100</v>
      </c>
      <c r="L50" s="94">
        <f t="shared" si="4"/>
        <v>100</v>
      </c>
      <c r="M50" s="94">
        <f t="shared" si="4"/>
        <v>100</v>
      </c>
      <c r="N50" s="94">
        <f t="shared" si="4"/>
        <v>100</v>
      </c>
      <c r="O50" s="94">
        <f t="shared" si="4"/>
        <v>100</v>
      </c>
      <c r="P50" s="94">
        <f t="shared" si="4"/>
        <v>100</v>
      </c>
      <c r="Q50" s="94">
        <f t="shared" si="4"/>
        <v>100</v>
      </c>
      <c r="R50" s="94">
        <f t="shared" si="4"/>
        <v>100</v>
      </c>
      <c r="S50" s="94">
        <f t="shared" si="4"/>
        <v>100</v>
      </c>
      <c r="T50" s="94">
        <f t="shared" si="4"/>
        <v>100</v>
      </c>
      <c r="U50" s="94">
        <f t="shared" si="4"/>
        <v>100</v>
      </c>
      <c r="V50" s="94">
        <f t="shared" si="4"/>
        <v>100</v>
      </c>
      <c r="W50" s="94">
        <f t="shared" si="4"/>
        <v>100</v>
      </c>
      <c r="X50" s="94">
        <f t="shared" si="4"/>
        <v>100</v>
      </c>
      <c r="Y50" s="94">
        <f t="shared" si="4"/>
        <v>100</v>
      </c>
      <c r="Z50" s="94">
        <f t="shared" si="4"/>
        <v>100</v>
      </c>
      <c r="AA50" s="94">
        <f t="shared" si="4"/>
        <v>100</v>
      </c>
      <c r="AB50" s="94">
        <f t="shared" si="4"/>
        <v>100</v>
      </c>
      <c r="AC50" s="94">
        <f t="shared" si="4"/>
        <v>100</v>
      </c>
      <c r="AD50" s="94">
        <f t="shared" si="4"/>
        <v>100</v>
      </c>
      <c r="AE50" s="94">
        <f t="shared" si="4"/>
        <v>100</v>
      </c>
      <c r="AF50" s="94">
        <f t="shared" ref="AF50" si="5">MAX(AF5:AF49)</f>
        <v>100</v>
      </c>
      <c r="AG50" s="81">
        <f>MAX(AG5:AG49)</f>
        <v>100</v>
      </c>
      <c r="AH50" s="92">
        <f t="shared" si="3"/>
        <v>100</v>
      </c>
      <c r="AJ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46"/>
      <c r="AH53" s="45"/>
      <c r="AI53" s="11" t="s">
        <v>33</v>
      </c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J55" t="s">
        <v>33</v>
      </c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6" x14ac:dyDescent="0.2">
      <c r="AJ58" t="s">
        <v>33</v>
      </c>
    </row>
    <row r="59" spans="1:36" x14ac:dyDescent="0.2">
      <c r="U59" s="2" t="s">
        <v>33</v>
      </c>
      <c r="Y59" s="2" t="s">
        <v>33</v>
      </c>
      <c r="AJ59" t="s">
        <v>33</v>
      </c>
    </row>
    <row r="60" spans="1:36" x14ac:dyDescent="0.2">
      <c r="L60" s="2" t="s">
        <v>33</v>
      </c>
      <c r="Q60" s="2" t="s">
        <v>33</v>
      </c>
      <c r="U60" s="2" t="s">
        <v>33</v>
      </c>
      <c r="AD60" s="2" t="s">
        <v>33</v>
      </c>
      <c r="AJ60" t="s">
        <v>33</v>
      </c>
    </row>
    <row r="61" spans="1:36" x14ac:dyDescent="0.2">
      <c r="O61" s="2" t="s">
        <v>33</v>
      </c>
      <c r="AB61" s="2" t="s">
        <v>33</v>
      </c>
      <c r="AG61" s="7" t="s">
        <v>33</v>
      </c>
    </row>
    <row r="62" spans="1:36" x14ac:dyDescent="0.2">
      <c r="G62" s="2" t="s">
        <v>33</v>
      </c>
      <c r="L62" s="2" t="s">
        <v>33</v>
      </c>
      <c r="AF62" s="2" t="s">
        <v>33</v>
      </c>
    </row>
    <row r="63" spans="1:36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J63" t="s">
        <v>33</v>
      </c>
    </row>
    <row r="64" spans="1:36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3" x14ac:dyDescent="0.2">
      <c r="V65" s="2" t="s">
        <v>33</v>
      </c>
      <c r="W65" s="2" t="s">
        <v>33</v>
      </c>
      <c r="X65" s="2" t="s">
        <v>33</v>
      </c>
      <c r="Y65" s="2" t="s">
        <v>33</v>
      </c>
      <c r="AG65" s="7" t="s">
        <v>33</v>
      </c>
    </row>
    <row r="66" spans="7:33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3" x14ac:dyDescent="0.2">
      <c r="R67" s="2" t="s">
        <v>33</v>
      </c>
      <c r="U67" s="2" t="s">
        <v>33</v>
      </c>
    </row>
    <row r="68" spans="7:33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3" x14ac:dyDescent="0.2">
      <c r="N70" s="2" t="s">
        <v>33</v>
      </c>
    </row>
    <row r="71" spans="7:33" x14ac:dyDescent="0.2">
      <c r="U71" s="2" t="s">
        <v>33</v>
      </c>
    </row>
    <row r="76" spans="7:33" x14ac:dyDescent="0.2">
      <c r="W76" s="2" t="s">
        <v>33</v>
      </c>
    </row>
  </sheetData>
  <mergeCells count="36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R3:R4"/>
    <mergeCell ref="O3:O4"/>
    <mergeCell ref="T53:X53"/>
    <mergeCell ref="U3:U4"/>
    <mergeCell ref="T3:T4"/>
    <mergeCell ref="P3:P4"/>
    <mergeCell ref="Q3:Q4"/>
    <mergeCell ref="Z3:Z4"/>
    <mergeCell ref="A1:AH1"/>
    <mergeCell ref="T52:X52"/>
    <mergeCell ref="AF3:AF4"/>
    <mergeCell ref="A2:A4"/>
    <mergeCell ref="S3:S4"/>
    <mergeCell ref="V3:V4"/>
    <mergeCell ref="B2:AH2"/>
    <mergeCell ref="AE3:AE4"/>
    <mergeCell ref="AA3:AA4"/>
    <mergeCell ref="AB3:AB4"/>
    <mergeCell ref="AC3:AC4"/>
    <mergeCell ref="AD3:AD4"/>
    <mergeCell ref="W3:W4"/>
    <mergeCell ref="X3:X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Z48" sqref="Z48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09" t="s">
        <v>216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1"/>
    </row>
    <row r="2" spans="1:34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4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26</v>
      </c>
      <c r="AH3" s="79" t="s">
        <v>24</v>
      </c>
    </row>
    <row r="4" spans="1:34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[1]Maio!$G$5</f>
        <v>33</v>
      </c>
      <c r="C5" s="90">
        <f>[1]Maio!$G$6</f>
        <v>29</v>
      </c>
      <c r="D5" s="90">
        <f>[1]Maio!$G$7</f>
        <v>32</v>
      </c>
      <c r="E5" s="90">
        <f>[1]Maio!$G$8</f>
        <v>26</v>
      </c>
      <c r="F5" s="90">
        <f>[1]Maio!$G$9</f>
        <v>25</v>
      </c>
      <c r="G5" s="90">
        <f>[1]Maio!$G$10</f>
        <v>32</v>
      </c>
      <c r="H5" s="90">
        <f>[1]Maio!$G$11</f>
        <v>34</v>
      </c>
      <c r="I5" s="90">
        <f>[1]Maio!$G$12</f>
        <v>31</v>
      </c>
      <c r="J5" s="90">
        <f>[1]Maio!$G$13</f>
        <v>29</v>
      </c>
      <c r="K5" s="90">
        <f>[1]Maio!$G$14</f>
        <v>29</v>
      </c>
      <c r="L5" s="90">
        <f>[1]Maio!$G$15</f>
        <v>24</v>
      </c>
      <c r="M5" s="90">
        <f>[1]Maio!$G$16</f>
        <v>23</v>
      </c>
      <c r="N5" s="90">
        <f>[1]Maio!$G$17</f>
        <v>29</v>
      </c>
      <c r="O5" s="90">
        <f>[1]Maio!$G$18</f>
        <v>48</v>
      </c>
      <c r="P5" s="90">
        <f>[1]Maio!$G$19</f>
        <v>46</v>
      </c>
      <c r="Q5" s="90">
        <f>[1]Maio!$G$20</f>
        <v>30</v>
      </c>
      <c r="R5" s="90">
        <f>[1]Maio!$G$21</f>
        <v>26</v>
      </c>
      <c r="S5" s="90">
        <f>[1]Maio!$G$22</f>
        <v>40</v>
      </c>
      <c r="T5" s="90">
        <f>[1]Maio!$G$23</f>
        <v>58</v>
      </c>
      <c r="U5" s="90">
        <f>[1]Maio!$G$24</f>
        <v>50</v>
      </c>
      <c r="V5" s="90">
        <f>[1]Maio!$G$25</f>
        <v>26</v>
      </c>
      <c r="W5" s="90">
        <f>[1]Maio!$G$26</f>
        <v>28</v>
      </c>
      <c r="X5" s="90">
        <f>[1]Maio!$G$27</f>
        <v>29</v>
      </c>
      <c r="Y5" s="90">
        <f>[1]Maio!$G$28</f>
        <v>60</v>
      </c>
      <c r="Z5" s="90">
        <f>[1]Maio!$G$29</f>
        <v>67</v>
      </c>
      <c r="AA5" s="90">
        <f>[1]Maio!$G$30</f>
        <v>76</v>
      </c>
      <c r="AB5" s="90">
        <f>[1]Maio!$G$31</f>
        <v>79</v>
      </c>
      <c r="AC5" s="90">
        <f>[1]Maio!$G$32</f>
        <v>62</v>
      </c>
      <c r="AD5" s="90">
        <f>[1]Maio!$G$33</f>
        <v>37</v>
      </c>
      <c r="AE5" s="90">
        <f>[1]Maio!$G$34</f>
        <v>32</v>
      </c>
      <c r="AF5" s="90">
        <f>[1]Maio!$G$35</f>
        <v>29</v>
      </c>
      <c r="AG5" s="81">
        <f t="shared" ref="AG5" si="1">MIN(B5:AF5)</f>
        <v>23</v>
      </c>
      <c r="AH5" s="92">
        <f t="shared" ref="AH5" si="2">AVERAGE(B5:AF5)</f>
        <v>38.677419354838712</v>
      </c>
    </row>
    <row r="6" spans="1:34" x14ac:dyDescent="0.2">
      <c r="A6" s="50" t="s">
        <v>0</v>
      </c>
      <c r="B6" s="93">
        <f>[2]Maio!$G$5</f>
        <v>37</v>
      </c>
      <c r="C6" s="93">
        <f>[2]Maio!$G$6</f>
        <v>33</v>
      </c>
      <c r="D6" s="93">
        <f>[2]Maio!$G$7</f>
        <v>39</v>
      </c>
      <c r="E6" s="93">
        <f>[2]Maio!$G$8</f>
        <v>30</v>
      </c>
      <c r="F6" s="93">
        <f>[2]Maio!$G$9</f>
        <v>26</v>
      </c>
      <c r="G6" s="93">
        <f>[2]Maio!$G$10</f>
        <v>30</v>
      </c>
      <c r="H6" s="93">
        <f>[2]Maio!$G$11</f>
        <v>28</v>
      </c>
      <c r="I6" s="93">
        <f>[2]Maio!$G$12</f>
        <v>28</v>
      </c>
      <c r="J6" s="93">
        <f>[2]Maio!$G$13</f>
        <v>50</v>
      </c>
      <c r="K6" s="93">
        <f>[2]Maio!$G$14</f>
        <v>32</v>
      </c>
      <c r="L6" s="93">
        <f>[2]Maio!$G$15</f>
        <v>26</v>
      </c>
      <c r="M6" s="93">
        <f>[2]Maio!$G$16</f>
        <v>30</v>
      </c>
      <c r="N6" s="93">
        <f>[2]Maio!$G$17</f>
        <v>58</v>
      </c>
      <c r="O6" s="93">
        <f>[2]Maio!$G$18</f>
        <v>79</v>
      </c>
      <c r="P6" s="93">
        <f>[2]Maio!$G$19</f>
        <v>67</v>
      </c>
      <c r="Q6" s="93">
        <f>[2]Maio!$G$20</f>
        <v>39</v>
      </c>
      <c r="R6" s="93">
        <f>[2]Maio!$G$21</f>
        <v>55</v>
      </c>
      <c r="S6" s="93">
        <f>[2]Maio!$G$22</f>
        <v>67</v>
      </c>
      <c r="T6" s="93">
        <f>[2]Maio!$G$23</f>
        <v>40</v>
      </c>
      <c r="U6" s="93">
        <f>[2]Maio!$G$24</f>
        <v>40</v>
      </c>
      <c r="V6" s="93">
        <f>[2]Maio!$G$25</f>
        <v>34</v>
      </c>
      <c r="W6" s="93">
        <f>[2]Maio!$G$26</f>
        <v>32</v>
      </c>
      <c r="X6" s="93">
        <f>[2]Maio!$G$27</f>
        <v>31</v>
      </c>
      <c r="Y6" s="93">
        <f>[2]Maio!$G$28</f>
        <v>81</v>
      </c>
      <c r="Z6" s="93">
        <f>[2]Maio!$G$29</f>
        <v>77</v>
      </c>
      <c r="AA6" s="93">
        <f>[2]Maio!$G$30</f>
        <v>66</v>
      </c>
      <c r="AB6" s="93">
        <f>[2]Maio!$G$31</f>
        <v>75</v>
      </c>
      <c r="AC6" s="93">
        <f>[2]Maio!$G$32</f>
        <v>35</v>
      </c>
      <c r="AD6" s="93">
        <f>[2]Maio!$G$33</f>
        <v>30</v>
      </c>
      <c r="AE6" s="93">
        <f>[2]Maio!$G$34</f>
        <v>28</v>
      </c>
      <c r="AF6" s="93">
        <f>[2]Maio!$G$35</f>
        <v>34</v>
      </c>
      <c r="AG6" s="81">
        <f t="shared" ref="AG6:AG29" si="3">MIN(B6:AF6)</f>
        <v>26</v>
      </c>
      <c r="AH6" s="92">
        <f t="shared" ref="AH6:AH49" si="4">AVERAGE(B6:AF6)</f>
        <v>43.774193548387096</v>
      </c>
    </row>
    <row r="7" spans="1:34" x14ac:dyDescent="0.2">
      <c r="A7" s="50" t="s">
        <v>86</v>
      </c>
      <c r="B7" s="93">
        <f>[3]Maio!$G$5</f>
        <v>42</v>
      </c>
      <c r="C7" s="93">
        <f>[3]Maio!$G$6</f>
        <v>37</v>
      </c>
      <c r="D7" s="93">
        <f>[3]Maio!$G$7</f>
        <v>39</v>
      </c>
      <c r="E7" s="93">
        <f>[3]Maio!$G$8</f>
        <v>32</v>
      </c>
      <c r="F7" s="93">
        <f>[3]Maio!$G$9</f>
        <v>30</v>
      </c>
      <c r="G7" s="93">
        <f>[3]Maio!$G$10</f>
        <v>31</v>
      </c>
      <c r="H7" s="93">
        <f>[3]Maio!$G$11</f>
        <v>31</v>
      </c>
      <c r="I7" s="93">
        <f>[3]Maio!$G$12</f>
        <v>35</v>
      </c>
      <c r="J7" s="93">
        <f>[3]Maio!$G$13</f>
        <v>33</v>
      </c>
      <c r="K7" s="93">
        <f>[3]Maio!$G$14</f>
        <v>33</v>
      </c>
      <c r="L7" s="93">
        <f>[3]Maio!$G$15</f>
        <v>28</v>
      </c>
      <c r="M7" s="93">
        <f>[3]Maio!$G$16</f>
        <v>32</v>
      </c>
      <c r="N7" s="93">
        <f>[3]Maio!$G$17</f>
        <v>51</v>
      </c>
      <c r="O7" s="93">
        <f>[3]Maio!$G$18</f>
        <v>53</v>
      </c>
      <c r="P7" s="93">
        <f>[3]Maio!$G$19</f>
        <v>58</v>
      </c>
      <c r="Q7" s="93">
        <f>[3]Maio!$G$20</f>
        <v>35</v>
      </c>
      <c r="R7" s="93">
        <f>[3]Maio!$G$21</f>
        <v>38</v>
      </c>
      <c r="S7" s="93">
        <f>[3]Maio!$G$22</f>
        <v>53</v>
      </c>
      <c r="T7" s="93">
        <f>[3]Maio!$G$23</f>
        <v>65</v>
      </c>
      <c r="U7" s="93">
        <f>[3]Maio!$G$24</f>
        <v>52</v>
      </c>
      <c r="V7" s="93">
        <f>[3]Maio!$G$25</f>
        <v>35</v>
      </c>
      <c r="W7" s="93">
        <f>[3]Maio!$G$26</f>
        <v>33</v>
      </c>
      <c r="X7" s="93">
        <f>[3]Maio!$G$27</f>
        <v>35</v>
      </c>
      <c r="Y7" s="93">
        <f>[3]Maio!$G$28</f>
        <v>56</v>
      </c>
      <c r="Z7" s="93">
        <f>[3]Maio!$G$29</f>
        <v>63</v>
      </c>
      <c r="AA7" s="93">
        <f>[3]Maio!$G$30</f>
        <v>79</v>
      </c>
      <c r="AB7" s="93">
        <f>[3]Maio!$G$31</f>
        <v>85</v>
      </c>
      <c r="AC7" s="93">
        <f>[3]Maio!$G$32</f>
        <v>50</v>
      </c>
      <c r="AD7" s="93">
        <f>[3]Maio!$G$33</f>
        <v>42</v>
      </c>
      <c r="AE7" s="93">
        <f>[3]Maio!$G$34</f>
        <v>36</v>
      </c>
      <c r="AF7" s="93">
        <f>[3]Maio!$G$35</f>
        <v>41</v>
      </c>
      <c r="AG7" s="81">
        <f t="shared" si="3"/>
        <v>28</v>
      </c>
      <c r="AH7" s="92">
        <f t="shared" si="4"/>
        <v>43.967741935483872</v>
      </c>
    </row>
    <row r="8" spans="1:34" ht="12" customHeight="1" x14ac:dyDescent="0.2">
      <c r="A8" s="50" t="s">
        <v>1</v>
      </c>
      <c r="B8" s="93">
        <f>[4]Maio!$G$5</f>
        <v>42</v>
      </c>
      <c r="C8" s="93">
        <f>[4]Maio!$G$6</f>
        <v>37</v>
      </c>
      <c r="D8" s="93">
        <f>[4]Maio!$G$7</f>
        <v>41</v>
      </c>
      <c r="E8" s="93">
        <f>[4]Maio!$G$8</f>
        <v>34</v>
      </c>
      <c r="F8" s="93">
        <f>[4]Maio!$G$9</f>
        <v>32</v>
      </c>
      <c r="G8" s="93">
        <f>[4]Maio!$G$10</f>
        <v>29</v>
      </c>
      <c r="H8" s="93">
        <f>[4]Maio!$G$11</f>
        <v>32</v>
      </c>
      <c r="I8" s="93">
        <f>[4]Maio!$G$12</f>
        <v>32</v>
      </c>
      <c r="J8" s="93">
        <f>[4]Maio!$G$13</f>
        <v>44</v>
      </c>
      <c r="K8" s="93">
        <f>[4]Maio!$G$14</f>
        <v>29</v>
      </c>
      <c r="L8" s="93">
        <f>[4]Maio!$G$15</f>
        <v>31</v>
      </c>
      <c r="M8" s="93">
        <f>[4]Maio!$G$16</f>
        <v>33</v>
      </c>
      <c r="N8" s="93">
        <f>[4]Maio!$G$17</f>
        <v>60</v>
      </c>
      <c r="O8" s="93">
        <f>[4]Maio!$G$18</f>
        <v>56</v>
      </c>
      <c r="P8" s="93">
        <f>[4]Maio!$G$19</f>
        <v>51</v>
      </c>
      <c r="Q8" s="93">
        <f>[4]Maio!$G$20</f>
        <v>43</v>
      </c>
      <c r="R8" s="93">
        <f>[4]Maio!$G$21</f>
        <v>43</v>
      </c>
      <c r="S8" s="93">
        <f>[4]Maio!$G$22</f>
        <v>52</v>
      </c>
      <c r="T8" s="93">
        <f>[4]Maio!$G$23</f>
        <v>53</v>
      </c>
      <c r="U8" s="93">
        <f>[4]Maio!$G$24</f>
        <v>51</v>
      </c>
      <c r="V8" s="93">
        <f>[4]Maio!$G$25</f>
        <v>30</v>
      </c>
      <c r="W8" s="93">
        <f>[4]Maio!$G$26</f>
        <v>34</v>
      </c>
      <c r="X8" s="93">
        <f>[4]Maio!$G$27</f>
        <v>34</v>
      </c>
      <c r="Y8" s="93">
        <f>[4]Maio!$G$28</f>
        <v>50</v>
      </c>
      <c r="Z8" s="93">
        <f>[4]Maio!$G$29</f>
        <v>60</v>
      </c>
      <c r="AA8" s="93">
        <f>[4]Maio!$G$30</f>
        <v>75</v>
      </c>
      <c r="AB8" s="93">
        <f>[4]Maio!$G$31</f>
        <v>69</v>
      </c>
      <c r="AC8" s="93">
        <f>[4]Maio!$G$32</f>
        <v>43</v>
      </c>
      <c r="AD8" s="93">
        <f>[4]Maio!$G$33</f>
        <v>35</v>
      </c>
      <c r="AE8" s="93">
        <f>[4]Maio!$G$34</f>
        <v>32</v>
      </c>
      <c r="AF8" s="93">
        <f>[4]Maio!$G$35</f>
        <v>32</v>
      </c>
      <c r="AG8" s="81">
        <f t="shared" si="3"/>
        <v>29</v>
      </c>
      <c r="AH8" s="92">
        <f t="shared" si="4"/>
        <v>42.548387096774192</v>
      </c>
    </row>
    <row r="9" spans="1:34" x14ac:dyDescent="0.2">
      <c r="A9" s="50" t="s">
        <v>149</v>
      </c>
      <c r="B9" s="93">
        <f>[5]Maio!$G$5</f>
        <v>46</v>
      </c>
      <c r="C9" s="93">
        <f>[5]Maio!$G$6</f>
        <v>43</v>
      </c>
      <c r="D9" s="93">
        <f>[5]Maio!$G$7</f>
        <v>50</v>
      </c>
      <c r="E9" s="93">
        <f>[5]Maio!$G$8</f>
        <v>37</v>
      </c>
      <c r="F9" s="93">
        <f>[5]Maio!$G$9</f>
        <v>34</v>
      </c>
      <c r="G9" s="93">
        <f>[5]Maio!$G$10</f>
        <v>39</v>
      </c>
      <c r="H9" s="93">
        <f>[5]Maio!$G$11</f>
        <v>37</v>
      </c>
      <c r="I9" s="93">
        <f>[5]Maio!$G$12</f>
        <v>38</v>
      </c>
      <c r="J9" s="93">
        <f>[5]Maio!$G$13</f>
        <v>56</v>
      </c>
      <c r="K9" s="93">
        <f>[5]Maio!$G$14</f>
        <v>42</v>
      </c>
      <c r="L9" s="93">
        <f>[5]Maio!$G$15</f>
        <v>36</v>
      </c>
      <c r="M9" s="93">
        <f>[5]Maio!$G$16</f>
        <v>41</v>
      </c>
      <c r="N9" s="93">
        <f>[5]Maio!$G$17</f>
        <v>56</v>
      </c>
      <c r="O9" s="93">
        <f>[5]Maio!$G$18</f>
        <v>99</v>
      </c>
      <c r="P9" s="93">
        <f>[5]Maio!$G$19</f>
        <v>79</v>
      </c>
      <c r="Q9" s="93">
        <f>[5]Maio!$G$20</f>
        <v>51</v>
      </c>
      <c r="R9" s="93">
        <f>[5]Maio!$G$21</f>
        <v>64</v>
      </c>
      <c r="S9" s="93">
        <f>[5]Maio!$G$22</f>
        <v>77</v>
      </c>
      <c r="T9" s="93">
        <f>[5]Maio!$G$23</f>
        <v>56</v>
      </c>
      <c r="U9" s="93">
        <f>[5]Maio!$G$24</f>
        <v>51</v>
      </c>
      <c r="V9" s="93">
        <f>[5]Maio!$G$25</f>
        <v>45</v>
      </c>
      <c r="W9" s="93">
        <f>[5]Maio!$G$26</f>
        <v>41</v>
      </c>
      <c r="X9" s="93">
        <f>[5]Maio!$G$27</f>
        <v>46</v>
      </c>
      <c r="Y9" s="93">
        <f>[5]Maio!$G$28</f>
        <v>84</v>
      </c>
      <c r="Z9" s="93">
        <f>[5]Maio!$G$29</f>
        <v>91</v>
      </c>
      <c r="AA9" s="93">
        <f>[5]Maio!$G$30</f>
        <v>79</v>
      </c>
      <c r="AB9" s="93">
        <f>[5]Maio!$G$31</f>
        <v>86</v>
      </c>
      <c r="AC9" s="93">
        <f>[5]Maio!$G$32</f>
        <v>46</v>
      </c>
      <c r="AD9" s="93">
        <f>[5]Maio!$G$33</f>
        <v>34</v>
      </c>
      <c r="AE9" s="93">
        <f>[5]Maio!$G$34</f>
        <v>30</v>
      </c>
      <c r="AF9" s="93">
        <f>[5]Maio!$G$35</f>
        <v>42</v>
      </c>
      <c r="AG9" s="81">
        <f t="shared" si="3"/>
        <v>30</v>
      </c>
      <c r="AH9" s="92">
        <f t="shared" si="4"/>
        <v>53.41935483870968</v>
      </c>
    </row>
    <row r="10" spans="1:34" x14ac:dyDescent="0.2">
      <c r="A10" s="50" t="s">
        <v>93</v>
      </c>
      <c r="B10" s="93">
        <f>[6]Maio!$G$5</f>
        <v>51</v>
      </c>
      <c r="C10" s="93">
        <f>[6]Maio!$G$6</f>
        <v>41</v>
      </c>
      <c r="D10" s="93">
        <f>[6]Maio!$G$7</f>
        <v>41</v>
      </c>
      <c r="E10" s="93">
        <f>[6]Maio!$G$8</f>
        <v>39</v>
      </c>
      <c r="F10" s="93">
        <f>[6]Maio!$G$9</f>
        <v>33</v>
      </c>
      <c r="G10" s="93">
        <f>[6]Maio!$G$10</f>
        <v>32</v>
      </c>
      <c r="H10" s="93">
        <f>[6]Maio!$G$11</f>
        <v>38</v>
      </c>
      <c r="I10" s="93">
        <f>[6]Maio!$G$12</f>
        <v>41</v>
      </c>
      <c r="J10" s="93">
        <f>[6]Maio!$G$13</f>
        <v>40</v>
      </c>
      <c r="K10" s="93">
        <f>[6]Maio!$G$14</f>
        <v>34</v>
      </c>
      <c r="L10" s="93">
        <f>[6]Maio!$G$15</f>
        <v>37</v>
      </c>
      <c r="M10" s="93">
        <f>[6]Maio!$G$16</f>
        <v>37</v>
      </c>
      <c r="N10" s="93">
        <f>[6]Maio!$G$17</f>
        <v>47</v>
      </c>
      <c r="O10" s="93">
        <f>[6]Maio!$G$18</f>
        <v>65</v>
      </c>
      <c r="P10" s="93">
        <f>[6]Maio!$G$19</f>
        <v>48</v>
      </c>
      <c r="Q10" s="93">
        <f>[6]Maio!$G$20</f>
        <v>42</v>
      </c>
      <c r="R10" s="93">
        <f>[6]Maio!$G$21</f>
        <v>48</v>
      </c>
      <c r="S10" s="93">
        <f>[6]Maio!$G$22</f>
        <v>54</v>
      </c>
      <c r="T10" s="93">
        <f>[6]Maio!$G$23</f>
        <v>67</v>
      </c>
      <c r="U10" s="93">
        <f>[6]Maio!$G$24</f>
        <v>54</v>
      </c>
      <c r="V10" s="93">
        <f>[6]Maio!$G$25</f>
        <v>35</v>
      </c>
      <c r="W10" s="93">
        <f>[6]Maio!$G$26</f>
        <v>38</v>
      </c>
      <c r="X10" s="93">
        <f>[6]Maio!$G$27</f>
        <v>38</v>
      </c>
      <c r="Y10" s="93">
        <f>[6]Maio!$G$28</f>
        <v>65</v>
      </c>
      <c r="Z10" s="93">
        <f>[6]Maio!$G$29</f>
        <v>83</v>
      </c>
      <c r="AA10" s="93">
        <f>[6]Maio!$G$30</f>
        <v>73</v>
      </c>
      <c r="AB10" s="93">
        <f>[6]Maio!$G$31</f>
        <v>86</v>
      </c>
      <c r="AC10" s="93">
        <f>[6]Maio!$G$32</f>
        <v>53</v>
      </c>
      <c r="AD10" s="93">
        <f>[6]Maio!$G$33</f>
        <v>41</v>
      </c>
      <c r="AE10" s="93">
        <f>[6]Maio!$G$34</f>
        <v>43</v>
      </c>
      <c r="AF10" s="93">
        <f>[6]Maio!$G$35</f>
        <v>29</v>
      </c>
      <c r="AG10" s="81">
        <f t="shared" si="3"/>
        <v>29</v>
      </c>
      <c r="AH10" s="92">
        <f t="shared" si="4"/>
        <v>47.516129032258064</v>
      </c>
    </row>
    <row r="11" spans="1:34" x14ac:dyDescent="0.2">
      <c r="A11" s="50" t="s">
        <v>50</v>
      </c>
      <c r="B11" s="93">
        <f>[7]Maio!$G$5</f>
        <v>33</v>
      </c>
      <c r="C11" s="93">
        <f>[7]Maio!$G$6</f>
        <v>29</v>
      </c>
      <c r="D11" s="93">
        <f>[7]Maio!$G$7</f>
        <v>28</v>
      </c>
      <c r="E11" s="93">
        <f>[7]Maio!$G$8</f>
        <v>23</v>
      </c>
      <c r="F11" s="93">
        <f>[7]Maio!$G$9</f>
        <v>27</v>
      </c>
      <c r="G11" s="93">
        <f>[7]Maio!$G$10</f>
        <v>33</v>
      </c>
      <c r="H11" s="93">
        <f>[7]Maio!$G$11</f>
        <v>34</v>
      </c>
      <c r="I11" s="93">
        <f>[7]Maio!$G$12</f>
        <v>30</v>
      </c>
      <c r="J11" s="93">
        <f>[7]Maio!$G$13</f>
        <v>30</v>
      </c>
      <c r="K11" s="93">
        <f>[7]Maio!$G$14</f>
        <v>29</v>
      </c>
      <c r="L11" s="93">
        <f>[7]Maio!$G$15</f>
        <v>25</v>
      </c>
      <c r="M11" s="93">
        <f>[7]Maio!$G$16</f>
        <v>19</v>
      </c>
      <c r="N11" s="93">
        <f>[7]Maio!$G$17</f>
        <v>30</v>
      </c>
      <c r="O11" s="93">
        <f>[7]Maio!$G$18</f>
        <v>42</v>
      </c>
      <c r="P11" s="93">
        <f>[7]Maio!$G$19</f>
        <v>45</v>
      </c>
      <c r="Q11" s="93">
        <f>[7]Maio!$G$20</f>
        <v>31</v>
      </c>
      <c r="R11" s="93">
        <f>[7]Maio!$G$21</f>
        <v>26</v>
      </c>
      <c r="S11" s="93">
        <f>[7]Maio!$G$22</f>
        <v>42</v>
      </c>
      <c r="T11" s="93">
        <f>[7]Maio!$G$23</f>
        <v>69</v>
      </c>
      <c r="U11" s="93">
        <f>[7]Maio!$G$24</f>
        <v>44</v>
      </c>
      <c r="V11" s="93">
        <f>[7]Maio!$G$25</f>
        <v>35</v>
      </c>
      <c r="W11" s="93">
        <f>[7]Maio!$G$26</f>
        <v>29</v>
      </c>
      <c r="X11" s="93">
        <f>[7]Maio!$G$27</f>
        <v>28</v>
      </c>
      <c r="Y11" s="93">
        <f>[7]Maio!$G$28</f>
        <v>42</v>
      </c>
      <c r="Z11" s="93">
        <f>[7]Maio!$G$29</f>
        <v>66</v>
      </c>
      <c r="AA11" s="93">
        <f>[7]Maio!$G$30</f>
        <v>81</v>
      </c>
      <c r="AB11" s="93" t="s">
        <v>203</v>
      </c>
      <c r="AC11" s="93">
        <f>[7]Maio!$G$32</f>
        <v>54</v>
      </c>
      <c r="AD11" s="93">
        <f>[7]Maio!$G$33</f>
        <v>34</v>
      </c>
      <c r="AE11" s="93">
        <f>[7]Maio!$G$34</f>
        <v>34</v>
      </c>
      <c r="AF11" s="93">
        <f>[7]Maio!$G$35</f>
        <v>32</v>
      </c>
      <c r="AG11" s="81">
        <f t="shared" si="3"/>
        <v>19</v>
      </c>
      <c r="AH11" s="92">
        <f t="shared" si="4"/>
        <v>36.799999999999997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4"/>
        <v>#DIV/0!</v>
      </c>
    </row>
    <row r="13" spans="1:34" x14ac:dyDescent="0.2">
      <c r="A13" s="50" t="s">
        <v>96</v>
      </c>
      <c r="B13" s="93">
        <f>[8]Maio!$G$5</f>
        <v>51</v>
      </c>
      <c r="C13" s="93">
        <f>[8]Maio!$G$6</f>
        <v>49</v>
      </c>
      <c r="D13" s="93">
        <f>[8]Maio!$G$7</f>
        <v>55</v>
      </c>
      <c r="E13" s="93">
        <f>[8]Maio!$G$8</f>
        <v>43</v>
      </c>
      <c r="F13" s="93">
        <f>[8]Maio!$G$9</f>
        <v>39</v>
      </c>
      <c r="G13" s="93">
        <f>[8]Maio!$G$10</f>
        <v>36</v>
      </c>
      <c r="H13" s="93">
        <f>[8]Maio!$G$11</f>
        <v>41</v>
      </c>
      <c r="I13" s="93">
        <f>[8]Maio!$G$12</f>
        <v>44</v>
      </c>
      <c r="J13" s="93">
        <f>[8]Maio!$G$13</f>
        <v>66</v>
      </c>
      <c r="K13" s="93">
        <f>[8]Maio!$G$14</f>
        <v>45</v>
      </c>
      <c r="L13" s="93">
        <f>[8]Maio!$G$15</f>
        <v>37</v>
      </c>
      <c r="M13" s="93">
        <f>[8]Maio!$G$16</f>
        <v>44</v>
      </c>
      <c r="N13" s="93">
        <f>[8]Maio!$G$17</f>
        <v>69</v>
      </c>
      <c r="O13" s="93">
        <f>[8]Maio!$G$18</f>
        <v>67</v>
      </c>
      <c r="P13" s="93">
        <f>[8]Maio!$G$19</f>
        <v>61</v>
      </c>
      <c r="Q13" s="93">
        <f>[8]Maio!$G$20</f>
        <v>45</v>
      </c>
      <c r="R13" s="93">
        <f>[8]Maio!$G$21</f>
        <v>44</v>
      </c>
      <c r="S13" s="93">
        <f>[8]Maio!$G$22</f>
        <v>67</v>
      </c>
      <c r="T13" s="93">
        <f>[8]Maio!$G$23</f>
        <v>46</v>
      </c>
      <c r="U13" s="93">
        <f>[8]Maio!$G$24</f>
        <v>50</v>
      </c>
      <c r="V13" s="93">
        <f>[8]Maio!$G$25</f>
        <v>45</v>
      </c>
      <c r="W13" s="93">
        <f>[8]Maio!$G$26</f>
        <v>45</v>
      </c>
      <c r="X13" s="93">
        <f>[8]Maio!$G$27</f>
        <v>46</v>
      </c>
      <c r="Y13" s="93">
        <f>[8]Maio!$G$28</f>
        <v>67</v>
      </c>
      <c r="Z13" s="93">
        <f>[8]Maio!$G$29</f>
        <v>67</v>
      </c>
      <c r="AA13" s="93">
        <f>[8]Maio!$G$30</f>
        <v>74</v>
      </c>
      <c r="AB13" s="93">
        <f>[8]Maio!$G$31</f>
        <v>58</v>
      </c>
      <c r="AC13" s="93">
        <f>[8]Maio!$G$32</f>
        <v>44</v>
      </c>
      <c r="AD13" s="93">
        <f>[8]Maio!$G$33</f>
        <v>39</v>
      </c>
      <c r="AE13" s="93">
        <f>[8]Maio!$G$34</f>
        <v>39</v>
      </c>
      <c r="AF13" s="93">
        <f>[8]Maio!$G$35</f>
        <v>36</v>
      </c>
      <c r="AG13" s="81">
        <f t="shared" si="3"/>
        <v>36</v>
      </c>
      <c r="AH13" s="92">
        <f t="shared" si="4"/>
        <v>50.29032258064516</v>
      </c>
    </row>
    <row r="14" spans="1:34" hidden="1" x14ac:dyDescent="0.2">
      <c r="A14" s="50" t="s">
        <v>100</v>
      </c>
      <c r="B14" s="93" t="str">
        <f>[9]Maio!$G$5</f>
        <v>*</v>
      </c>
      <c r="C14" s="93" t="str">
        <f>[9]Maio!$G$6</f>
        <v>*</v>
      </c>
      <c r="D14" s="93" t="str">
        <f>[9]Maio!$G$7</f>
        <v>*</v>
      </c>
      <c r="E14" s="93" t="str">
        <f>[9]Maio!$G$8</f>
        <v>*</v>
      </c>
      <c r="F14" s="93" t="str">
        <f>[9]Maio!$G$9</f>
        <v>*</v>
      </c>
      <c r="G14" s="93" t="str">
        <f>[9]Maio!$G$10</f>
        <v>*</v>
      </c>
      <c r="H14" s="93" t="str">
        <f>[9]Maio!$G$11</f>
        <v>*</v>
      </c>
      <c r="I14" s="93" t="str">
        <f>[9]Maio!$G$12</f>
        <v>*</v>
      </c>
      <c r="J14" s="93" t="str">
        <f>[9]Maio!$G$13</f>
        <v>*</v>
      </c>
      <c r="K14" s="93" t="str">
        <f>[9]Maio!$G$14</f>
        <v>*</v>
      </c>
      <c r="L14" s="93" t="str">
        <f>[9]Maio!$G$15</f>
        <v>*</v>
      </c>
      <c r="M14" s="93" t="str">
        <f>[9]Maio!$G$16</f>
        <v>*</v>
      </c>
      <c r="N14" s="93" t="str">
        <f>[9]Maio!$G$17</f>
        <v>*</v>
      </c>
      <c r="O14" s="93" t="str">
        <f>[9]Maio!$G$18</f>
        <v>*</v>
      </c>
      <c r="P14" s="93" t="str">
        <f>[9]Maio!$G$19</f>
        <v>*</v>
      </c>
      <c r="Q14" s="93" t="str">
        <f>[9]Maio!$G$20</f>
        <v>*</v>
      </c>
      <c r="R14" s="93" t="str">
        <f>[9]Maio!$G$21</f>
        <v>*</v>
      </c>
      <c r="S14" s="93" t="str">
        <f>[9]Maio!$G$22</f>
        <v>*</v>
      </c>
      <c r="T14" s="93" t="str">
        <f>[9]Maio!$G$23</f>
        <v>*</v>
      </c>
      <c r="U14" s="93" t="str">
        <f>[9]Maio!$G$24</f>
        <v>*</v>
      </c>
      <c r="V14" s="93" t="str">
        <f>[9]Maio!$G$25</f>
        <v>*</v>
      </c>
      <c r="W14" s="93" t="str">
        <f>[9]Maio!$G$26</f>
        <v>*</v>
      </c>
      <c r="X14" s="93" t="str">
        <f>[9]Maio!$G$27</f>
        <v>*</v>
      </c>
      <c r="Y14" s="93" t="str">
        <f>[9]Maio!$G$28</f>
        <v>*</v>
      </c>
      <c r="Z14" s="93" t="str">
        <f>[9]Maio!$G$29</f>
        <v>*</v>
      </c>
      <c r="AA14" s="93" t="str">
        <f>[9]Maio!$G$30</f>
        <v>*</v>
      </c>
      <c r="AB14" s="93" t="str">
        <f>[9]Maio!$G$31</f>
        <v>*</v>
      </c>
      <c r="AC14" s="93" t="str">
        <f>[9]Maio!$G$32</f>
        <v>*</v>
      </c>
      <c r="AD14" s="93" t="str">
        <f>[9]Maio!$G$33</f>
        <v>*</v>
      </c>
      <c r="AE14" s="93" t="str">
        <f>[9]Maio!$G$34</f>
        <v>*</v>
      </c>
      <c r="AF14" s="93" t="str">
        <f>[9]Maio!$G$35</f>
        <v>*</v>
      </c>
      <c r="AG14" s="81" t="s">
        <v>203</v>
      </c>
      <c r="AH14" s="92" t="e">
        <f t="shared" si="4"/>
        <v>#DIV/0!</v>
      </c>
    </row>
    <row r="15" spans="1:34" x14ac:dyDescent="0.2">
      <c r="A15" s="50" t="s">
        <v>103</v>
      </c>
      <c r="B15" s="93">
        <f>[10]Maio!$G$5</f>
        <v>48</v>
      </c>
      <c r="C15" s="93">
        <f>[10]Maio!$G$6</f>
        <v>43</v>
      </c>
      <c r="D15" s="93">
        <f>[10]Maio!$G$7</f>
        <v>51</v>
      </c>
      <c r="E15" s="93">
        <f>[10]Maio!$G$8</f>
        <v>37</v>
      </c>
      <c r="F15" s="93">
        <f>[10]Maio!$G$9</f>
        <v>37</v>
      </c>
      <c r="G15" s="93">
        <f>[10]Maio!$G$10</f>
        <v>36</v>
      </c>
      <c r="H15" s="93">
        <f>[10]Maio!$G$11</f>
        <v>35</v>
      </c>
      <c r="I15" s="93">
        <f>[10]Maio!$G$12</f>
        <v>36</v>
      </c>
      <c r="J15" s="93">
        <f>[10]Maio!$G$13</f>
        <v>46</v>
      </c>
      <c r="K15" s="93">
        <f>[10]Maio!$G$14</f>
        <v>37</v>
      </c>
      <c r="L15" s="93">
        <f>[10]Maio!$G$15</f>
        <v>34</v>
      </c>
      <c r="M15" s="93">
        <f>[10]Maio!$G$16</f>
        <v>37</v>
      </c>
      <c r="N15" s="93">
        <f>[10]Maio!$G$17</f>
        <v>55</v>
      </c>
      <c r="O15" s="93">
        <f>[10]Maio!$G$18</f>
        <v>71</v>
      </c>
      <c r="P15" s="93">
        <f>[10]Maio!$G$19</f>
        <v>61</v>
      </c>
      <c r="Q15" s="93">
        <f>[10]Maio!$G$20</f>
        <v>50</v>
      </c>
      <c r="R15" s="93">
        <f>[10]Maio!$G$21</f>
        <v>55</v>
      </c>
      <c r="S15" s="93">
        <f>[10]Maio!$G$22</f>
        <v>61</v>
      </c>
      <c r="T15" s="93">
        <f>[10]Maio!$G$23</f>
        <v>45</v>
      </c>
      <c r="U15" s="93">
        <f>[10]Maio!$G$24</f>
        <v>48</v>
      </c>
      <c r="V15" s="93">
        <f>[10]Maio!$G$25</f>
        <v>42</v>
      </c>
      <c r="W15" s="93">
        <f>[10]Maio!$G$26</f>
        <v>41</v>
      </c>
      <c r="X15" s="93">
        <f>[10]Maio!$G$27</f>
        <v>38</v>
      </c>
      <c r="Y15" s="93">
        <f>[10]Maio!$G$28</f>
        <v>74</v>
      </c>
      <c r="Z15" s="93">
        <f>[10]Maio!$G$29</f>
        <v>66</v>
      </c>
      <c r="AA15" s="93">
        <f>[10]Maio!$G$30</f>
        <v>69</v>
      </c>
      <c r="AB15" s="93">
        <f>[10]Maio!$G$31</f>
        <v>76</v>
      </c>
      <c r="AC15" s="93">
        <f>[10]Maio!$G$32</f>
        <v>42</v>
      </c>
      <c r="AD15" s="93">
        <f>[10]Maio!$G$33</f>
        <v>41</v>
      </c>
      <c r="AE15" s="93">
        <f>[10]Maio!$G$34</f>
        <v>33</v>
      </c>
      <c r="AF15" s="93">
        <f>[10]Maio!$G$35</f>
        <v>40</v>
      </c>
      <c r="AG15" s="81">
        <f t="shared" si="3"/>
        <v>33</v>
      </c>
      <c r="AH15" s="92">
        <f t="shared" si="4"/>
        <v>47.903225806451616</v>
      </c>
    </row>
    <row r="16" spans="1:34" x14ac:dyDescent="0.2">
      <c r="A16" s="50" t="s">
        <v>150</v>
      </c>
      <c r="B16" s="93">
        <f>[11]Maio!$G$5</f>
        <v>50</v>
      </c>
      <c r="C16" s="93">
        <f>[11]Maio!$G$6</f>
        <v>45</v>
      </c>
      <c r="D16" s="93">
        <f>[11]Maio!$G$7</f>
        <v>41</v>
      </c>
      <c r="E16" s="93">
        <f>[11]Maio!$G$8</f>
        <v>40</v>
      </c>
      <c r="F16" s="93">
        <f>[11]Maio!$G$9</f>
        <v>33</v>
      </c>
      <c r="G16" s="93">
        <f>[11]Maio!$G$10</f>
        <v>32</v>
      </c>
      <c r="H16" s="93">
        <f>[11]Maio!$G$11</f>
        <v>42</v>
      </c>
      <c r="I16" s="93">
        <f>[11]Maio!$G$12</f>
        <v>44</v>
      </c>
      <c r="J16" s="93">
        <f>[11]Maio!$G$13</f>
        <v>34</v>
      </c>
      <c r="K16" s="93">
        <f>[11]Maio!$G$14</f>
        <v>34</v>
      </c>
      <c r="L16" s="93">
        <f>[11]Maio!$G$15</f>
        <v>38</v>
      </c>
      <c r="M16" s="93">
        <f>[11]Maio!$G$16</f>
        <v>41</v>
      </c>
      <c r="N16" s="93">
        <f>[11]Maio!$G$17</f>
        <v>42</v>
      </c>
      <c r="O16" s="93">
        <f>[11]Maio!$G$18</f>
        <v>56</v>
      </c>
      <c r="P16" s="93">
        <f>[11]Maio!$G$19</f>
        <v>48</v>
      </c>
      <c r="Q16" s="93">
        <f>[11]Maio!$G$20</f>
        <v>41</v>
      </c>
      <c r="R16" s="93">
        <f>[11]Maio!$G$21</f>
        <v>43</v>
      </c>
      <c r="S16" s="93">
        <f>[11]Maio!$G$22</f>
        <v>46</v>
      </c>
      <c r="T16" s="93">
        <f>[11]Maio!$G$23</f>
        <v>61</v>
      </c>
      <c r="U16" s="93">
        <f>[11]Maio!$G$24</f>
        <v>49</v>
      </c>
      <c r="V16" s="93">
        <f>[11]Maio!$G$25</f>
        <v>29</v>
      </c>
      <c r="W16" s="93">
        <f>[11]Maio!$G$26</f>
        <v>36</v>
      </c>
      <c r="X16" s="93">
        <f>[11]Maio!$G$27</f>
        <v>36</v>
      </c>
      <c r="Y16" s="93">
        <f>[11]Maio!$G$28</f>
        <v>63</v>
      </c>
      <c r="Z16" s="93">
        <f>[11]Maio!$G$29</f>
        <v>98</v>
      </c>
      <c r="AA16" s="93">
        <f>[11]Maio!$G$30</f>
        <v>73</v>
      </c>
      <c r="AB16" s="93">
        <f>[11]Maio!$G$31</f>
        <v>78</v>
      </c>
      <c r="AC16" s="93">
        <f>[11]Maio!$G$32</f>
        <v>53</v>
      </c>
      <c r="AD16" s="93">
        <f>[11]Maio!$G$33</f>
        <v>44</v>
      </c>
      <c r="AE16" s="93">
        <f>[11]Maio!$G$34</f>
        <v>38</v>
      </c>
      <c r="AF16" s="93">
        <f>[11]Maio!$G$35</f>
        <v>28</v>
      </c>
      <c r="AG16" s="81">
        <f t="shared" si="3"/>
        <v>28</v>
      </c>
      <c r="AH16" s="92">
        <f t="shared" si="4"/>
        <v>46.322580645161288</v>
      </c>
    </row>
    <row r="17" spans="1:39" x14ac:dyDescent="0.2">
      <c r="A17" s="50" t="s">
        <v>2</v>
      </c>
      <c r="B17" s="93">
        <f>[12]Maio!$G$5</f>
        <v>48</v>
      </c>
      <c r="C17" s="93">
        <f>[12]Maio!$G$6</f>
        <v>43</v>
      </c>
      <c r="D17" s="93">
        <f>[12]Maio!$G$7</f>
        <v>39</v>
      </c>
      <c r="E17" s="93">
        <f>[12]Maio!$G$8</f>
        <v>34</v>
      </c>
      <c r="F17" s="93">
        <f>[12]Maio!$G$9</f>
        <v>31</v>
      </c>
      <c r="G17" s="93">
        <f>[12]Maio!$G$10</f>
        <v>30</v>
      </c>
      <c r="H17" s="93">
        <f>[12]Maio!$G$11</f>
        <v>29</v>
      </c>
      <c r="I17" s="93">
        <f>[12]Maio!$G$12</f>
        <v>35</v>
      </c>
      <c r="J17" s="93">
        <f>[12]Maio!$G$13</f>
        <v>34</v>
      </c>
      <c r="K17" s="93">
        <f>[12]Maio!$G$14</f>
        <v>30</v>
      </c>
      <c r="L17" s="93">
        <f>[12]Maio!$G$15</f>
        <v>32</v>
      </c>
      <c r="M17" s="93">
        <f>[12]Maio!$G$16</f>
        <v>31</v>
      </c>
      <c r="N17" s="93">
        <f>[12]Maio!$G$17</f>
        <v>51</v>
      </c>
      <c r="O17" s="93">
        <f>[12]Maio!$G$18</f>
        <v>56</v>
      </c>
      <c r="P17" s="93">
        <f>[12]Maio!$G$19</f>
        <v>53</v>
      </c>
      <c r="Q17" s="93">
        <f>[12]Maio!$G$20</f>
        <v>36</v>
      </c>
      <c r="R17" s="93">
        <f>[12]Maio!$G$21</f>
        <v>45</v>
      </c>
      <c r="S17" s="93">
        <f>[12]Maio!$G$22</f>
        <v>54</v>
      </c>
      <c r="T17" s="93">
        <f>[12]Maio!$G$23</f>
        <v>70</v>
      </c>
      <c r="U17" s="93">
        <f>[12]Maio!$G$24</f>
        <v>49</v>
      </c>
      <c r="V17" s="93">
        <f>[12]Maio!$G$25</f>
        <v>30</v>
      </c>
      <c r="W17" s="93">
        <f>[12]Maio!$G$26</f>
        <v>36</v>
      </c>
      <c r="X17" s="93">
        <f>[12]Maio!$G$27</f>
        <v>33</v>
      </c>
      <c r="Y17" s="93">
        <f>[12]Maio!$G$28</f>
        <v>55</v>
      </c>
      <c r="Z17" s="93">
        <f>[12]Maio!$G$29</f>
        <v>78</v>
      </c>
      <c r="AA17" s="93">
        <f>[12]Maio!$G$30</f>
        <v>74</v>
      </c>
      <c r="AB17" s="93">
        <f>[12]Maio!$G$31</f>
        <v>88</v>
      </c>
      <c r="AC17" s="93">
        <f>[12]Maio!$G$32</f>
        <v>60</v>
      </c>
      <c r="AD17" s="93">
        <f>[12]Maio!$G$33</f>
        <v>29</v>
      </c>
      <c r="AE17" s="93">
        <f>[12]Maio!$G$34</f>
        <v>36</v>
      </c>
      <c r="AF17" s="93">
        <f>[12]Maio!$G$35</f>
        <v>31</v>
      </c>
      <c r="AG17" s="81">
        <f t="shared" si="3"/>
        <v>29</v>
      </c>
      <c r="AH17" s="92">
        <f t="shared" si="4"/>
        <v>44.516129032258064</v>
      </c>
      <c r="AJ17" s="11" t="s">
        <v>33</v>
      </c>
    </row>
    <row r="18" spans="1:39" x14ac:dyDescent="0.2">
      <c r="A18" s="50" t="s">
        <v>3</v>
      </c>
      <c r="B18" s="93">
        <f>[13]Maio!$G5</f>
        <v>33</v>
      </c>
      <c r="C18" s="93">
        <f>[13]Maio!$G6</f>
        <v>38</v>
      </c>
      <c r="D18" s="93">
        <f>[13]Maio!$G7</f>
        <v>31</v>
      </c>
      <c r="E18" s="93">
        <f>[13]Maio!$G8</f>
        <v>30</v>
      </c>
      <c r="F18" s="93">
        <f>[13]Maio!$G9</f>
        <v>30</v>
      </c>
      <c r="G18" s="93">
        <f>[13]Maio!$G10</f>
        <v>33</v>
      </c>
      <c r="H18" s="93">
        <f>[13]Maio!$G11</f>
        <v>35</v>
      </c>
      <c r="I18" s="93">
        <f>[13]Maio!$G12</f>
        <v>36</v>
      </c>
      <c r="J18" s="93">
        <f>[13]Maio!$G13</f>
        <v>31</v>
      </c>
      <c r="K18" s="93">
        <f>[13]Maio!$G14</f>
        <v>34</v>
      </c>
      <c r="L18" s="93">
        <f>[13]Maio!$G15</f>
        <v>31</v>
      </c>
      <c r="M18" s="93">
        <f>[13]Maio!$G16</f>
        <v>28</v>
      </c>
      <c r="N18" s="93">
        <f>[13]Maio!$G17</f>
        <v>26</v>
      </c>
      <c r="O18" s="93">
        <f>[13]Maio!$G18</f>
        <v>56</v>
      </c>
      <c r="P18" s="93">
        <f>[13]Maio!$G19</f>
        <v>48</v>
      </c>
      <c r="Q18" s="93">
        <f>[13]Maio!$G20</f>
        <v>30</v>
      </c>
      <c r="R18" s="93">
        <f>[13]Maio!$G21</f>
        <v>26</v>
      </c>
      <c r="S18" s="93">
        <f>[13]Maio!$G22</f>
        <v>27</v>
      </c>
      <c r="T18" s="93">
        <f>[13]Maio!$G23</f>
        <v>33</v>
      </c>
      <c r="U18" s="93">
        <f>[13]Maio!$G24</f>
        <v>62</v>
      </c>
      <c r="V18" s="93">
        <f>[13]Maio!$G25</f>
        <v>36</v>
      </c>
      <c r="W18" s="93">
        <f>[13]Maio!$G26</f>
        <v>30</v>
      </c>
      <c r="X18" s="93">
        <f>[13]Maio!$G27</f>
        <v>29</v>
      </c>
      <c r="Y18" s="93">
        <f>[13]Maio!$G28</f>
        <v>43</v>
      </c>
      <c r="Z18" s="93">
        <f>[13]Maio!$G29</f>
        <v>70</v>
      </c>
      <c r="AA18" s="93">
        <f>[13]Maio!$G30</f>
        <v>66</v>
      </c>
      <c r="AB18" s="93">
        <f>[13]Maio!$G31</f>
        <v>50</v>
      </c>
      <c r="AC18" s="93">
        <f>[13]Maio!$G32</f>
        <v>52</v>
      </c>
      <c r="AD18" s="93">
        <f>[13]Maio!$G33</f>
        <v>48</v>
      </c>
      <c r="AE18" s="93">
        <f>[13]Maio!$G34</f>
        <v>28</v>
      </c>
      <c r="AF18" s="93">
        <f>[13]Maio!$G35</f>
        <v>28</v>
      </c>
      <c r="AG18" s="81">
        <f t="shared" si="3"/>
        <v>26</v>
      </c>
      <c r="AH18" s="92">
        <f t="shared" si="4"/>
        <v>38</v>
      </c>
      <c r="AI18" s="11" t="s">
        <v>33</v>
      </c>
      <c r="AJ18" s="11" t="s">
        <v>33</v>
      </c>
    </row>
    <row r="19" spans="1:39" x14ac:dyDescent="0.2">
      <c r="A19" s="50" t="s">
        <v>4</v>
      </c>
      <c r="B19" s="93">
        <f>[14]Maio!$G$5</f>
        <v>34</v>
      </c>
      <c r="C19" s="93">
        <f>[14]Maio!$G$6</f>
        <v>38</v>
      </c>
      <c r="D19" s="93">
        <f>[14]Maio!$G$7</f>
        <v>30</v>
      </c>
      <c r="E19" s="93">
        <f>[14]Maio!$G$8</f>
        <v>37</v>
      </c>
      <c r="F19" s="93">
        <f>[14]Maio!$G$9</f>
        <v>33</v>
      </c>
      <c r="G19" s="93">
        <f>[14]Maio!$G$10</f>
        <v>39</v>
      </c>
      <c r="H19" s="93">
        <f>[14]Maio!$G$11</f>
        <v>40</v>
      </c>
      <c r="I19" s="93">
        <f>[14]Maio!$G$12</f>
        <v>35</v>
      </c>
      <c r="J19" s="93">
        <f>[14]Maio!$G$13</f>
        <v>36</v>
      </c>
      <c r="K19" s="93">
        <f>[14]Maio!$G$14</f>
        <v>39</v>
      </c>
      <c r="L19" s="93">
        <f>[14]Maio!$G$15</f>
        <v>30</v>
      </c>
      <c r="M19" s="93">
        <f>[14]Maio!$G$16</f>
        <v>30</v>
      </c>
      <c r="N19" s="93">
        <f>[14]Maio!$G$17</f>
        <v>30</v>
      </c>
      <c r="O19" s="93">
        <f>[14]Maio!$G$18</f>
        <v>58</v>
      </c>
      <c r="P19" s="93">
        <f>[14]Maio!$G$19</f>
        <v>53</v>
      </c>
      <c r="Q19" s="93">
        <f>[14]Maio!$G$20</f>
        <v>33</v>
      </c>
      <c r="R19" s="93">
        <f>[14]Maio!$G$21</f>
        <v>30</v>
      </c>
      <c r="S19" s="93">
        <f>[14]Maio!$G$22</f>
        <v>29</v>
      </c>
      <c r="T19" s="93">
        <f>[14]Maio!$G$23</f>
        <v>41</v>
      </c>
      <c r="U19" s="93">
        <f>[14]Maio!$G$24</f>
        <v>57</v>
      </c>
      <c r="V19" s="93">
        <f>[14]Maio!$G$25</f>
        <v>35</v>
      </c>
      <c r="W19" s="93">
        <f>[14]Maio!$G$26</f>
        <v>32</v>
      </c>
      <c r="X19" s="93">
        <f>[14]Maio!$G$27</f>
        <v>32</v>
      </c>
      <c r="Y19" s="93">
        <f>[14]Maio!$G$28</f>
        <v>43</v>
      </c>
      <c r="Z19" s="93">
        <f>[14]Maio!$G$29</f>
        <v>86</v>
      </c>
      <c r="AA19" s="93">
        <f>[14]Maio!$G$30</f>
        <v>85</v>
      </c>
      <c r="AB19" s="93">
        <f>[14]Maio!$G$31</f>
        <v>50</v>
      </c>
      <c r="AC19" s="93">
        <f>[14]Maio!$G$32</f>
        <v>66</v>
      </c>
      <c r="AD19" s="93">
        <f>[14]Maio!$G$33</f>
        <v>54</v>
      </c>
      <c r="AE19" s="93">
        <f>[14]Maio!$G$34</f>
        <v>34</v>
      </c>
      <c r="AF19" s="93">
        <f>[14]Maio!$G$35</f>
        <v>27</v>
      </c>
      <c r="AG19" s="81">
        <f t="shared" si="3"/>
        <v>27</v>
      </c>
      <c r="AH19" s="92">
        <f t="shared" si="4"/>
        <v>41.806451612903224</v>
      </c>
      <c r="AL19" t="s">
        <v>33</v>
      </c>
    </row>
    <row r="20" spans="1:39" x14ac:dyDescent="0.2">
      <c r="A20" s="50" t="s">
        <v>5</v>
      </c>
      <c r="B20" s="93">
        <f>[15]Maio!$G$5</f>
        <v>39</v>
      </c>
      <c r="C20" s="93">
        <f>[15]Maio!$G$6</f>
        <v>33</v>
      </c>
      <c r="D20" s="93">
        <f>[15]Maio!$G$7</f>
        <v>47</v>
      </c>
      <c r="E20" s="93">
        <f>[15]Maio!$G$8</f>
        <v>40</v>
      </c>
      <c r="F20" s="93">
        <f>[15]Maio!$G$9</f>
        <v>36</v>
      </c>
      <c r="G20" s="93">
        <f>[15]Maio!$G$10</f>
        <v>33</v>
      </c>
      <c r="H20" s="93">
        <f>[15]Maio!$G$11</f>
        <v>33</v>
      </c>
      <c r="I20" s="93">
        <f>[15]Maio!$G$12</f>
        <v>36</v>
      </c>
      <c r="J20" s="93">
        <f>[15]Maio!$G$13</f>
        <v>57</v>
      </c>
      <c r="K20" s="93">
        <f>[15]Maio!$G$14</f>
        <v>43</v>
      </c>
      <c r="L20" s="93">
        <f>[15]Maio!$G$15</f>
        <v>31</v>
      </c>
      <c r="M20" s="93">
        <f>[15]Maio!$G$16</f>
        <v>32</v>
      </c>
      <c r="N20" s="93">
        <f>[15]Maio!$G$17</f>
        <v>54</v>
      </c>
      <c r="O20" s="93">
        <f>[15]Maio!$G$18</f>
        <v>65</v>
      </c>
      <c r="P20" s="93">
        <f>[15]Maio!$G$19</f>
        <v>62</v>
      </c>
      <c r="Q20" s="93">
        <f>[15]Maio!$G$20</f>
        <v>37</v>
      </c>
      <c r="R20" s="93">
        <f>[15]Maio!$G$21</f>
        <v>38</v>
      </c>
      <c r="S20" s="93">
        <f>[15]Maio!$G$22</f>
        <v>55</v>
      </c>
      <c r="T20" s="93">
        <f>[15]Maio!$G$23</f>
        <v>40</v>
      </c>
      <c r="U20" s="93">
        <f>[15]Maio!$G$24</f>
        <v>39</v>
      </c>
      <c r="V20" s="93">
        <f>[15]Maio!$G$25</f>
        <v>40</v>
      </c>
      <c r="W20" s="93">
        <f>[15]Maio!$G$26</f>
        <v>36</v>
      </c>
      <c r="X20" s="93">
        <f>[15]Maio!$G$27</f>
        <v>36</v>
      </c>
      <c r="Y20" s="93">
        <f>[15]Maio!$G$28</f>
        <v>55</v>
      </c>
      <c r="Z20" s="93">
        <f>[15]Maio!$G$29</f>
        <v>51</v>
      </c>
      <c r="AA20" s="93">
        <f>[15]Maio!$G$30</f>
        <v>59</v>
      </c>
      <c r="AB20" s="93">
        <f>[15]Maio!$G$31</f>
        <v>43</v>
      </c>
      <c r="AC20" s="93">
        <f>[15]Maio!$G$32</f>
        <v>43</v>
      </c>
      <c r="AD20" s="93">
        <f>[15]Maio!$G$33</f>
        <v>31</v>
      </c>
      <c r="AE20" s="93">
        <f>[15]Maio!$G$34</f>
        <v>31</v>
      </c>
      <c r="AF20" s="93">
        <f>[15]Maio!$G$35</f>
        <v>26</v>
      </c>
      <c r="AG20" s="81">
        <f t="shared" si="3"/>
        <v>26</v>
      </c>
      <c r="AH20" s="92">
        <f t="shared" si="4"/>
        <v>41.967741935483872</v>
      </c>
      <c r="AI20" s="11" t="s">
        <v>33</v>
      </c>
    </row>
    <row r="21" spans="1:39" x14ac:dyDescent="0.2">
      <c r="A21" s="50" t="s">
        <v>31</v>
      </c>
      <c r="B21" s="93">
        <f>[16]Maio!$G$5</f>
        <v>31</v>
      </c>
      <c r="C21" s="93">
        <f>[16]Maio!$G$6</f>
        <v>39</v>
      </c>
      <c r="D21" s="93">
        <f>[16]Maio!$G$7</f>
        <v>30</v>
      </c>
      <c r="E21" s="93">
        <f>[16]Maio!$G$8</f>
        <v>33</v>
      </c>
      <c r="F21" s="93">
        <f>[16]Maio!$G$9</f>
        <v>30</v>
      </c>
      <c r="G21" s="93">
        <f>[16]Maio!$G$10</f>
        <v>34</v>
      </c>
      <c r="H21" s="93">
        <f>[16]Maio!$G$11</f>
        <v>37</v>
      </c>
      <c r="I21" s="93">
        <f>[16]Maio!$G$12</f>
        <v>32</v>
      </c>
      <c r="J21" s="93">
        <f>[16]Maio!$G$13</f>
        <v>31</v>
      </c>
      <c r="K21" s="93">
        <f>[16]Maio!$G$14</f>
        <v>33</v>
      </c>
      <c r="L21" s="93">
        <f>[16]Maio!$G$15</f>
        <v>31</v>
      </c>
      <c r="M21" s="93">
        <f>[16]Maio!$G$16</f>
        <v>27</v>
      </c>
      <c r="N21" s="93">
        <f>[16]Maio!$G$17</f>
        <v>30</v>
      </c>
      <c r="O21" s="93">
        <f>[16]Maio!$G$18</f>
        <v>66</v>
      </c>
      <c r="P21" s="93">
        <f>[16]Maio!$G$19</f>
        <v>50</v>
      </c>
      <c r="Q21" s="93">
        <f>[16]Maio!$G$20</f>
        <v>31</v>
      </c>
      <c r="R21" s="93">
        <f>[16]Maio!$G$21</f>
        <v>30</v>
      </c>
      <c r="S21" s="93">
        <f>[16]Maio!$G$22</f>
        <v>30</v>
      </c>
      <c r="T21" s="93">
        <f>[16]Maio!$G$23</f>
        <v>54</v>
      </c>
      <c r="U21" s="93">
        <f>[16]Maio!$G$24</f>
        <v>37</v>
      </c>
      <c r="V21" s="93">
        <f>[16]Maio!$G$25</f>
        <v>33</v>
      </c>
      <c r="W21" s="93">
        <f>[16]Maio!$G$26</f>
        <v>31</v>
      </c>
      <c r="X21" s="93">
        <f>[16]Maio!$G$27</f>
        <v>31</v>
      </c>
      <c r="Y21" s="93">
        <f>[16]Maio!$G$28</f>
        <v>43</v>
      </c>
      <c r="Z21" s="93">
        <f>[16]Maio!$G$29</f>
        <v>78</v>
      </c>
      <c r="AA21" s="93">
        <f>[16]Maio!$G$30</f>
        <v>79</v>
      </c>
      <c r="AB21" s="93">
        <f>[16]Maio!$G$31</f>
        <v>66</v>
      </c>
      <c r="AC21" s="93">
        <f>[16]Maio!$G$32</f>
        <v>63</v>
      </c>
      <c r="AD21" s="93">
        <f>[16]Maio!$G$33</f>
        <v>49</v>
      </c>
      <c r="AE21" s="93">
        <f>[16]Maio!$G$34</f>
        <v>32</v>
      </c>
      <c r="AF21" s="93">
        <f>[16]Maio!$G$35</f>
        <v>27</v>
      </c>
      <c r="AG21" s="81">
        <f t="shared" si="3"/>
        <v>27</v>
      </c>
      <c r="AH21" s="92">
        <f t="shared" si="4"/>
        <v>40.258064516129032</v>
      </c>
      <c r="AJ21" t="s">
        <v>33</v>
      </c>
      <c r="AL21" t="s">
        <v>33</v>
      </c>
    </row>
    <row r="22" spans="1:39" x14ac:dyDescent="0.2">
      <c r="A22" s="50" t="s">
        <v>6</v>
      </c>
      <c r="B22" s="93">
        <f>[17]Maio!$G$5</f>
        <v>41</v>
      </c>
      <c r="C22" s="93">
        <f>[17]Maio!$G$6</f>
        <v>35</v>
      </c>
      <c r="D22" s="93">
        <f>[17]Maio!$G$7</f>
        <v>41</v>
      </c>
      <c r="E22" s="93">
        <f>[17]Maio!$G$8</f>
        <v>41</v>
      </c>
      <c r="F22" s="93">
        <f>[17]Maio!$G$9</f>
        <v>31</v>
      </c>
      <c r="G22" s="93">
        <f>[17]Maio!$G$10</f>
        <v>30</v>
      </c>
      <c r="H22" s="93">
        <f>[17]Maio!$G$11</f>
        <v>30</v>
      </c>
      <c r="I22" s="93">
        <f>[17]Maio!$G$12</f>
        <v>32</v>
      </c>
      <c r="J22" s="93">
        <f>[17]Maio!$G$13</f>
        <v>28</v>
      </c>
      <c r="K22" s="93">
        <f>[17]Maio!$G$14</f>
        <v>30</v>
      </c>
      <c r="L22" s="93">
        <f>[17]Maio!$G$15</f>
        <v>28</v>
      </c>
      <c r="M22" s="93">
        <f>[17]Maio!$G$16</f>
        <v>30</v>
      </c>
      <c r="N22" s="93">
        <f>[17]Maio!$G$17</f>
        <v>43</v>
      </c>
      <c r="O22" s="93">
        <f>[17]Maio!$G$18</f>
        <v>66</v>
      </c>
      <c r="P22" s="93">
        <f>[17]Maio!$G$19</f>
        <v>47</v>
      </c>
      <c r="Q22" s="93">
        <f>[17]Maio!$G$20</f>
        <v>39</v>
      </c>
      <c r="R22" s="93">
        <f>[17]Maio!$G$21</f>
        <v>46</v>
      </c>
      <c r="S22" s="93">
        <f>[17]Maio!$G$22</f>
        <v>53</v>
      </c>
      <c r="T22" s="93">
        <f>[17]Maio!$G$23</f>
        <v>59</v>
      </c>
      <c r="U22" s="93">
        <f>[17]Maio!$G$24</f>
        <v>51</v>
      </c>
      <c r="V22" s="93">
        <f>[17]Maio!$G$25</f>
        <v>30</v>
      </c>
      <c r="W22" s="93">
        <f>[17]Maio!$G$26</f>
        <v>33</v>
      </c>
      <c r="X22" s="93">
        <f>[17]Maio!$G$27</f>
        <v>28</v>
      </c>
      <c r="Y22" s="93">
        <f>[17]Maio!$G$28</f>
        <v>62</v>
      </c>
      <c r="Z22" s="93">
        <f>[17]Maio!$G$29</f>
        <v>71</v>
      </c>
      <c r="AA22" s="93">
        <f>[17]Maio!$G$30</f>
        <v>58</v>
      </c>
      <c r="AB22" s="93">
        <f>[17]Maio!$G$31</f>
        <v>63</v>
      </c>
      <c r="AC22" s="93">
        <f>[17]Maio!$G$32</f>
        <v>43</v>
      </c>
      <c r="AD22" s="93">
        <f>[17]Maio!$G$33</f>
        <v>39</v>
      </c>
      <c r="AE22" s="93">
        <f>[17]Maio!$G$34</f>
        <v>34</v>
      </c>
      <c r="AF22" s="93">
        <f>[17]Maio!$G$35</f>
        <v>23</v>
      </c>
      <c r="AG22" s="81">
        <f t="shared" si="3"/>
        <v>23</v>
      </c>
      <c r="AH22" s="92">
        <f t="shared" si="4"/>
        <v>41.451612903225808</v>
      </c>
      <c r="AK22" t="s">
        <v>33</v>
      </c>
      <c r="AL22" t="s">
        <v>33</v>
      </c>
    </row>
    <row r="23" spans="1:39" x14ac:dyDescent="0.2">
      <c r="A23" s="50" t="s">
        <v>7</v>
      </c>
      <c r="B23" s="93">
        <f>[18]Maio!$G$5</f>
        <v>51</v>
      </c>
      <c r="C23" s="93">
        <f>[18]Maio!$G$6</f>
        <v>46</v>
      </c>
      <c r="D23" s="93">
        <f>[18]Maio!$G$7</f>
        <v>52</v>
      </c>
      <c r="E23" s="93">
        <f>[18]Maio!$G$8</f>
        <v>40</v>
      </c>
      <c r="F23" s="93">
        <f>[18]Maio!$G$9</f>
        <v>34</v>
      </c>
      <c r="G23" s="93">
        <f>[18]Maio!$G$10</f>
        <v>36</v>
      </c>
      <c r="H23" s="93">
        <f>[18]Maio!$G$11</f>
        <v>34</v>
      </c>
      <c r="I23" s="93">
        <f>[18]Maio!$G$12</f>
        <v>35</v>
      </c>
      <c r="J23" s="93">
        <f>[18]Maio!$G$13</f>
        <v>44</v>
      </c>
      <c r="K23" s="93">
        <f>[18]Maio!$G$14</f>
        <v>33</v>
      </c>
      <c r="L23" s="93">
        <f>[18]Maio!$G$15</f>
        <v>32</v>
      </c>
      <c r="M23" s="93">
        <f>[18]Maio!$G$16</f>
        <v>37</v>
      </c>
      <c r="N23" s="93">
        <f>[18]Maio!$G$17</f>
        <v>57</v>
      </c>
      <c r="O23" s="93">
        <f>[18]Maio!$G$18</f>
        <v>66</v>
      </c>
      <c r="P23" s="93">
        <f>[18]Maio!$G$19</f>
        <v>63</v>
      </c>
      <c r="Q23" s="93">
        <f>[18]Maio!$G$20</f>
        <v>40</v>
      </c>
      <c r="R23" s="93">
        <f>[18]Maio!$G$21</f>
        <v>44</v>
      </c>
      <c r="S23" s="93">
        <f>[18]Maio!$G$22</f>
        <v>62</v>
      </c>
      <c r="T23" s="93">
        <f>[18]Maio!$G$23</f>
        <v>48</v>
      </c>
      <c r="U23" s="93">
        <f>[18]Maio!$G$24</f>
        <v>50</v>
      </c>
      <c r="V23" s="93">
        <f>[18]Maio!$G$25</f>
        <v>41</v>
      </c>
      <c r="W23" s="93">
        <f>[18]Maio!$G$26</f>
        <v>38</v>
      </c>
      <c r="X23" s="93">
        <f>[18]Maio!$G$27</f>
        <v>37</v>
      </c>
      <c r="Y23" s="93">
        <f>[18]Maio!$G$28</f>
        <v>60</v>
      </c>
      <c r="Z23" s="93">
        <f>[18]Maio!$G$29</f>
        <v>70</v>
      </c>
      <c r="AA23" s="93">
        <f>[18]Maio!$G$30</f>
        <v>80</v>
      </c>
      <c r="AB23" s="93">
        <f>[18]Maio!$G$31</f>
        <v>73</v>
      </c>
      <c r="AC23" s="93">
        <f>[18]Maio!$G$32</f>
        <v>44</v>
      </c>
      <c r="AD23" s="93">
        <f>[18]Maio!$G$33</f>
        <v>33</v>
      </c>
      <c r="AE23" s="93">
        <f>[18]Maio!$G$34</f>
        <v>34</v>
      </c>
      <c r="AF23" s="93">
        <f>[18]Maio!$G$35</f>
        <v>41</v>
      </c>
      <c r="AG23" s="81">
        <f t="shared" si="3"/>
        <v>32</v>
      </c>
      <c r="AH23" s="92">
        <f t="shared" si="4"/>
        <v>46.935483870967744</v>
      </c>
      <c r="AJ23" t="s">
        <v>33</v>
      </c>
      <c r="AK23" t="s">
        <v>33</v>
      </c>
    </row>
    <row r="24" spans="1:39" x14ac:dyDescent="0.2">
      <c r="A24" s="50" t="s">
        <v>151</v>
      </c>
      <c r="B24" s="93">
        <f>[19]Maio!$G$5</f>
        <v>45</v>
      </c>
      <c r="C24" s="93">
        <f>[19]Maio!$G$6</f>
        <v>42</v>
      </c>
      <c r="D24" s="93">
        <f>[19]Maio!$G$7</f>
        <v>44</v>
      </c>
      <c r="E24" s="93">
        <f>[19]Maio!$G$8</f>
        <v>36</v>
      </c>
      <c r="F24" s="93">
        <f>[19]Maio!$G$9</f>
        <v>32</v>
      </c>
      <c r="G24" s="93">
        <f>[19]Maio!$G$10</f>
        <v>32</v>
      </c>
      <c r="H24" s="93">
        <f>[19]Maio!$G$11</f>
        <v>32</v>
      </c>
      <c r="I24" s="93">
        <f>[19]Maio!$G$12</f>
        <v>32</v>
      </c>
      <c r="J24" s="93">
        <f>[19]Maio!$G$13</f>
        <v>37</v>
      </c>
      <c r="K24" s="93">
        <f>[19]Maio!$G$14</f>
        <v>36</v>
      </c>
      <c r="L24" s="93">
        <f>[19]Maio!$G$15</f>
        <v>31</v>
      </c>
      <c r="M24" s="93">
        <f>[19]Maio!$G$16</f>
        <v>35</v>
      </c>
      <c r="N24" s="93">
        <f>[19]Maio!$G$17</f>
        <v>61</v>
      </c>
      <c r="O24" s="93">
        <f>[19]Maio!$G$18</f>
        <v>59</v>
      </c>
      <c r="P24" s="93">
        <f>[19]Maio!$G$19</f>
        <v>58</v>
      </c>
      <c r="Q24" s="93">
        <f>[19]Maio!$G$20</f>
        <v>38</v>
      </c>
      <c r="R24" s="93">
        <f>[19]Maio!$G$21</f>
        <v>38</v>
      </c>
      <c r="S24" s="93">
        <f>[19]Maio!$G$22</f>
        <v>55</v>
      </c>
      <c r="T24" s="93">
        <f>[19]Maio!$G$23</f>
        <v>54</v>
      </c>
      <c r="U24" s="93">
        <f>[19]Maio!$G$24</f>
        <v>54</v>
      </c>
      <c r="V24" s="93">
        <f>[19]Maio!$G$25</f>
        <v>40</v>
      </c>
      <c r="W24" s="93">
        <f>[19]Maio!$G$26</f>
        <v>41</v>
      </c>
      <c r="X24" s="93">
        <f>[19]Maio!$G$27</f>
        <v>38</v>
      </c>
      <c r="Y24" s="93">
        <f>[19]Maio!$G$28</f>
        <v>61</v>
      </c>
      <c r="Z24" s="93">
        <f>[19]Maio!$G$29</f>
        <v>64</v>
      </c>
      <c r="AA24" s="93">
        <f>[19]Maio!$G$30</f>
        <v>82</v>
      </c>
      <c r="AB24" s="93">
        <f>[19]Maio!$G$31</f>
        <v>78</v>
      </c>
      <c r="AC24" s="93">
        <f>[19]Maio!$G$32</f>
        <v>45</v>
      </c>
      <c r="AD24" s="93">
        <f>[19]Maio!$G$33</f>
        <v>41</v>
      </c>
      <c r="AE24" s="93">
        <f>[19]Maio!$G$34</f>
        <v>35</v>
      </c>
      <c r="AF24" s="93">
        <f>[19]Maio!$G$35</f>
        <v>44</v>
      </c>
      <c r="AG24" s="81">
        <f t="shared" si="3"/>
        <v>31</v>
      </c>
      <c r="AH24" s="92">
        <f t="shared" si="4"/>
        <v>45.806451612903224</v>
      </c>
      <c r="AJ24" t="s">
        <v>33</v>
      </c>
    </row>
    <row r="25" spans="1:39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81" t="s">
        <v>203</v>
      </c>
      <c r="AH25" s="92" t="s">
        <v>203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[20]Maio!$G$5</f>
        <v>47</v>
      </c>
      <c r="C26" s="93">
        <f>[20]Maio!$G$6</f>
        <v>44</v>
      </c>
      <c r="D26" s="93">
        <f>[20]Maio!$G$7</f>
        <v>49</v>
      </c>
      <c r="E26" s="93">
        <f>[20]Maio!$G$8</f>
        <v>36</v>
      </c>
      <c r="F26" s="93">
        <f>[20]Maio!$G$9</f>
        <v>35</v>
      </c>
      <c r="G26" s="93">
        <f>[20]Maio!$G$10</f>
        <v>34</v>
      </c>
      <c r="H26" s="93">
        <f>[20]Maio!$G$11</f>
        <v>34</v>
      </c>
      <c r="I26" s="93">
        <f>[20]Maio!$G$12</f>
        <v>35</v>
      </c>
      <c r="J26" s="93">
        <f>[20]Maio!$G$13</f>
        <v>43</v>
      </c>
      <c r="K26" s="93">
        <f>[20]Maio!$G$14</f>
        <v>33</v>
      </c>
      <c r="L26" s="93">
        <f>[20]Maio!$G$15</f>
        <v>33</v>
      </c>
      <c r="M26" s="93">
        <f>[20]Maio!$G$16</f>
        <v>37</v>
      </c>
      <c r="N26" s="93">
        <f>[20]Maio!$G$17</f>
        <v>61</v>
      </c>
      <c r="O26" s="93">
        <f>[20]Maio!$G$18</f>
        <v>61</v>
      </c>
      <c r="P26" s="93">
        <f>[20]Maio!$G$19</f>
        <v>58</v>
      </c>
      <c r="Q26" s="93">
        <f>[20]Maio!$G$20</f>
        <v>38</v>
      </c>
      <c r="R26" s="93">
        <f>[20]Maio!$G$21</f>
        <v>42</v>
      </c>
      <c r="S26" s="93">
        <f>[20]Maio!$G$22</f>
        <v>60</v>
      </c>
      <c r="T26" s="93">
        <f>[20]Maio!$G$23</f>
        <v>48</v>
      </c>
      <c r="U26" s="93">
        <f>[20]Maio!$G$24</f>
        <v>53</v>
      </c>
      <c r="V26" s="93">
        <f>[20]Maio!$G$25</f>
        <v>42</v>
      </c>
      <c r="W26" s="93">
        <f>[20]Maio!$G$26</f>
        <v>39</v>
      </c>
      <c r="X26" s="93">
        <f>[20]Maio!$G$27</f>
        <v>38</v>
      </c>
      <c r="Y26" s="93">
        <f>[20]Maio!$G$28</f>
        <v>61</v>
      </c>
      <c r="Z26" s="93">
        <f>[20]Maio!$G$29</f>
        <v>81</v>
      </c>
      <c r="AA26" s="93">
        <f>[20]Maio!$G$30</f>
        <v>81</v>
      </c>
      <c r="AB26" s="93">
        <f>[20]Maio!$G$31</f>
        <v>69</v>
      </c>
      <c r="AC26" s="93">
        <f>[20]Maio!$G$32</f>
        <v>42</v>
      </c>
      <c r="AD26" s="93">
        <f>[20]Maio!$G$33</f>
        <v>35</v>
      </c>
      <c r="AE26" s="93">
        <f>[20]Maio!$G$34</f>
        <v>35</v>
      </c>
      <c r="AF26" s="93">
        <f>[20]Maio!$G$35</f>
        <v>41</v>
      </c>
      <c r="AG26" s="81">
        <f t="shared" si="3"/>
        <v>33</v>
      </c>
      <c r="AH26" s="92">
        <f t="shared" si="4"/>
        <v>46.612903225806448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[21]Maio!$G$5</f>
        <v>41</v>
      </c>
      <c r="C27" s="93">
        <f>[21]Maio!$G$6</f>
        <v>38</v>
      </c>
      <c r="D27" s="93">
        <f>[21]Maio!$G$7</f>
        <v>45</v>
      </c>
      <c r="E27" s="93">
        <f>[21]Maio!$G$8</f>
        <v>30</v>
      </c>
      <c r="F27" s="93">
        <f>[21]Maio!$G$9</f>
        <v>30</v>
      </c>
      <c r="G27" s="93">
        <f>[21]Maio!$G$10</f>
        <v>25</v>
      </c>
      <c r="H27" s="93">
        <f>[21]Maio!$G$11</f>
        <v>25</v>
      </c>
      <c r="I27" s="93">
        <f>[21]Maio!$G$12</f>
        <v>28</v>
      </c>
      <c r="J27" s="93">
        <f>[21]Maio!$G$13</f>
        <v>45</v>
      </c>
      <c r="K27" s="93">
        <f>[21]Maio!$G$14</f>
        <v>35</v>
      </c>
      <c r="L27" s="93">
        <f>[21]Maio!$G$15</f>
        <v>26</v>
      </c>
      <c r="M27" s="93">
        <f>[21]Maio!$G$16</f>
        <v>31</v>
      </c>
      <c r="N27" s="93">
        <f>[21]Maio!$G$17</f>
        <v>56</v>
      </c>
      <c r="O27" s="93">
        <f>[21]Maio!$G$18</f>
        <v>72</v>
      </c>
      <c r="P27" s="93">
        <f>[21]Maio!$G$19</f>
        <v>70</v>
      </c>
      <c r="Q27" s="93">
        <f>[21]Maio!$G$20</f>
        <v>49</v>
      </c>
      <c r="R27" s="93">
        <f>[21]Maio!$G$21</f>
        <v>46</v>
      </c>
      <c r="S27" s="93">
        <f>[21]Maio!$G$22</f>
        <v>62</v>
      </c>
      <c r="T27" s="93">
        <f>[21]Maio!$G$23</f>
        <v>62</v>
      </c>
      <c r="U27" s="93">
        <f>[21]Maio!$G$24</f>
        <v>46</v>
      </c>
      <c r="V27" s="93">
        <f>[21]Maio!$G$25</f>
        <v>44</v>
      </c>
      <c r="W27" s="93">
        <f>[21]Maio!$G$26</f>
        <v>36</v>
      </c>
      <c r="X27" s="93">
        <f>[21]Maio!$G$27</f>
        <v>33</v>
      </c>
      <c r="Y27" s="93">
        <f>[21]Maio!$G$28</f>
        <v>76</v>
      </c>
      <c r="Z27" s="93">
        <f>[21]Maio!$G$29</f>
        <v>68</v>
      </c>
      <c r="AA27" s="93">
        <f>[21]Maio!$G$30</f>
        <v>71</v>
      </c>
      <c r="AB27" s="93">
        <f>[21]Maio!$G$31</f>
        <v>71</v>
      </c>
      <c r="AC27" s="93">
        <f>[21]Maio!$G$32</f>
        <v>82</v>
      </c>
      <c r="AD27" s="93">
        <f>[21]Maio!$G$33</f>
        <v>50</v>
      </c>
      <c r="AE27" s="93">
        <f>[21]Maio!$G$34</f>
        <v>40</v>
      </c>
      <c r="AF27" s="93">
        <f>[21]Maio!$G$35</f>
        <v>42</v>
      </c>
      <c r="AG27" s="81">
        <f t="shared" si="3"/>
        <v>25</v>
      </c>
      <c r="AH27" s="92">
        <f t="shared" si="4"/>
        <v>47.58064516129032</v>
      </c>
      <c r="AJ27" t="s">
        <v>33</v>
      </c>
      <c r="AK27" t="s">
        <v>33</v>
      </c>
      <c r="AL27" t="s">
        <v>33</v>
      </c>
    </row>
    <row r="28" spans="1:39" x14ac:dyDescent="0.2">
      <c r="A28" s="50" t="s">
        <v>9</v>
      </c>
      <c r="B28" s="93">
        <f>[22]Maio!$G5</f>
        <v>40</v>
      </c>
      <c r="C28" s="93">
        <f>[22]Maio!$G6</f>
        <v>32</v>
      </c>
      <c r="D28" s="93">
        <f>[22]Maio!$G7</f>
        <v>36</v>
      </c>
      <c r="E28" s="93">
        <f>[22]Maio!$G8</f>
        <v>29</v>
      </c>
      <c r="F28" s="93">
        <f>[22]Maio!$G9</f>
        <v>27</v>
      </c>
      <c r="G28" s="93">
        <f>[22]Maio!$G10</f>
        <v>25</v>
      </c>
      <c r="H28" s="93">
        <f>[22]Maio!$G11</f>
        <v>26</v>
      </c>
      <c r="I28" s="93">
        <f>[22]Maio!$G12</f>
        <v>30</v>
      </c>
      <c r="J28" s="93">
        <f>[22]Maio!$G13</f>
        <v>32</v>
      </c>
      <c r="K28" s="93">
        <f>[22]Maio!$G14</f>
        <v>31</v>
      </c>
      <c r="L28" s="93">
        <f>[22]Maio!$G15</f>
        <v>26</v>
      </c>
      <c r="M28" s="93">
        <f>[22]Maio!$G16</f>
        <v>29</v>
      </c>
      <c r="N28" s="93">
        <f>[22]Maio!$G17</f>
        <v>46</v>
      </c>
      <c r="O28" s="93">
        <f>[22]Maio!$G18</f>
        <v>56</v>
      </c>
      <c r="P28" s="93">
        <f>[22]Maio!$G19</f>
        <v>56</v>
      </c>
      <c r="Q28" s="93">
        <f>[22]Maio!$G20</f>
        <v>34</v>
      </c>
      <c r="R28" s="93">
        <f>[22]Maio!$G21</f>
        <v>33</v>
      </c>
      <c r="S28" s="93">
        <f>[22]Maio!$G22</f>
        <v>50</v>
      </c>
      <c r="T28" s="93">
        <f>[22]Maio!$G23</f>
        <v>65</v>
      </c>
      <c r="U28" s="93">
        <f>[22]Maio!$G24</f>
        <v>53</v>
      </c>
      <c r="V28" s="93">
        <f>[22]Maio!$G25</f>
        <v>34</v>
      </c>
      <c r="W28" s="93">
        <f>[22]Maio!$G26</f>
        <v>33</v>
      </c>
      <c r="X28" s="93">
        <f>[22]Maio!$G27</f>
        <v>33</v>
      </c>
      <c r="Y28" s="93">
        <f>[22]Maio!$G28</f>
        <v>52</v>
      </c>
      <c r="Z28" s="93">
        <f>[22]Maio!$G29</f>
        <v>62</v>
      </c>
      <c r="AA28" s="93">
        <f>[22]Maio!$G30</f>
        <v>79</v>
      </c>
      <c r="AB28" s="93">
        <f>[22]Maio!$G31</f>
        <v>84</v>
      </c>
      <c r="AC28" s="93">
        <f>[22]Maio!$G32</f>
        <v>47</v>
      </c>
      <c r="AD28" s="93">
        <f>[22]Maio!$G33</f>
        <v>42</v>
      </c>
      <c r="AE28" s="93">
        <f>[22]Maio!$G34</f>
        <v>35</v>
      </c>
      <c r="AF28" s="93">
        <f>[22]Maio!$G35</f>
        <v>41</v>
      </c>
      <c r="AG28" s="81">
        <f t="shared" si="3"/>
        <v>25</v>
      </c>
      <c r="AH28" s="92">
        <f t="shared" si="4"/>
        <v>41.87096774193548</v>
      </c>
      <c r="AL28" t="s">
        <v>33</v>
      </c>
    </row>
    <row r="29" spans="1:39" x14ac:dyDescent="0.2">
      <c r="A29" s="50" t="s">
        <v>30</v>
      </c>
      <c r="B29" s="93">
        <f>[23]Maio!$G5</f>
        <v>37</v>
      </c>
      <c r="C29" s="93">
        <f>[23]Maio!$G6</f>
        <v>34</v>
      </c>
      <c r="D29" s="93">
        <f>[23]Maio!$G7</f>
        <v>43</v>
      </c>
      <c r="E29" s="93">
        <f>[23]Maio!$G8</f>
        <v>32</v>
      </c>
      <c r="F29" s="93">
        <f>[23]Maio!$G9</f>
        <v>27</v>
      </c>
      <c r="G29" s="93">
        <f>[23]Maio!$G10</f>
        <v>27</v>
      </c>
      <c r="H29" s="93">
        <f>[23]Maio!$G11</f>
        <v>29</v>
      </c>
      <c r="I29" s="93">
        <f>[23]Maio!$G12</f>
        <v>33</v>
      </c>
      <c r="J29" s="93">
        <f>[23]Maio!$G13</f>
        <v>51</v>
      </c>
      <c r="K29" s="93">
        <f>[23]Maio!$G14</f>
        <v>28</v>
      </c>
      <c r="L29" s="93">
        <f>[23]Maio!$G15</f>
        <v>28</v>
      </c>
      <c r="M29" s="93">
        <f>[23]Maio!$G16</f>
        <v>33</v>
      </c>
      <c r="N29" s="93">
        <f>[23]Maio!$G17</f>
        <v>53</v>
      </c>
      <c r="O29" s="93">
        <f>[23]Maio!$G18</f>
        <v>60</v>
      </c>
      <c r="P29" s="93">
        <f>[23]Maio!$G19</f>
        <v>49</v>
      </c>
      <c r="Q29" s="93">
        <f>[23]Maio!$G20</f>
        <v>31</v>
      </c>
      <c r="R29" s="93">
        <f>[23]Maio!$G21</f>
        <v>37</v>
      </c>
      <c r="S29" s="93">
        <f>[23]Maio!$G22</f>
        <v>55</v>
      </c>
      <c r="T29" s="93">
        <f>[23]Maio!$G23</f>
        <v>44</v>
      </c>
      <c r="U29" s="93">
        <f>[23]Maio!$G24</f>
        <v>41</v>
      </c>
      <c r="V29" s="93">
        <f>[23]Maio!$G25</f>
        <v>34</v>
      </c>
      <c r="W29" s="93">
        <f>[23]Maio!$G26</f>
        <v>33</v>
      </c>
      <c r="X29" s="93">
        <f>[23]Maio!$G27</f>
        <v>33</v>
      </c>
      <c r="Y29" s="93">
        <f>[23]Maio!$G28</f>
        <v>68</v>
      </c>
      <c r="Z29" s="93">
        <f>[23]Maio!$G29</f>
        <v>59</v>
      </c>
      <c r="AA29" s="93">
        <f>[23]Maio!$G30</f>
        <v>67</v>
      </c>
      <c r="AB29" s="93">
        <f>[23]Maio!$G31</f>
        <v>54</v>
      </c>
      <c r="AC29" s="93">
        <f>[23]Maio!$G32</f>
        <v>35</v>
      </c>
      <c r="AD29" s="93">
        <f>[23]Maio!$G33</f>
        <v>29</v>
      </c>
      <c r="AE29" s="93">
        <f>[23]Maio!$G34</f>
        <v>28</v>
      </c>
      <c r="AF29" s="93">
        <f>[23]Maio!$G35</f>
        <v>25</v>
      </c>
      <c r="AG29" s="81">
        <f t="shared" si="3"/>
        <v>25</v>
      </c>
      <c r="AH29" s="92">
        <f t="shared" si="4"/>
        <v>39.903225806451616</v>
      </c>
      <c r="AK29" t="s">
        <v>33</v>
      </c>
      <c r="AL29" t="s">
        <v>33</v>
      </c>
    </row>
    <row r="30" spans="1:39" x14ac:dyDescent="0.2">
      <c r="A30" s="50" t="s">
        <v>10</v>
      </c>
      <c r="B30" s="93">
        <f>[24]Maio!$G$5</f>
        <v>47</v>
      </c>
      <c r="C30" s="93">
        <f>[24]Maio!$G$6</f>
        <v>42</v>
      </c>
      <c r="D30" s="93">
        <f>[24]Maio!$G$7</f>
        <v>50</v>
      </c>
      <c r="E30" s="93">
        <f>[24]Maio!$G$8</f>
        <v>33</v>
      </c>
      <c r="F30" s="93">
        <f>[24]Maio!$G$9</f>
        <v>31</v>
      </c>
      <c r="G30" s="93">
        <f>[24]Maio!$G$10</f>
        <v>31</v>
      </c>
      <c r="H30" s="93">
        <f>[24]Maio!$G$11</f>
        <v>29</v>
      </c>
      <c r="I30" s="93">
        <f>[24]Maio!$G$12</f>
        <v>33</v>
      </c>
      <c r="J30" s="93">
        <f>[24]Maio!$G$13</f>
        <v>42</v>
      </c>
      <c r="K30" s="93">
        <f>[24]Maio!$G$14</f>
        <v>35</v>
      </c>
      <c r="L30" s="93">
        <f>[24]Maio!$G$15</f>
        <v>29</v>
      </c>
      <c r="M30" s="93">
        <f>[24]Maio!$G$16</f>
        <v>34</v>
      </c>
      <c r="N30" s="93">
        <f>[24]Maio!$G$17</f>
        <v>59</v>
      </c>
      <c r="O30" s="93">
        <f>[24]Maio!$G$18</f>
        <v>69</v>
      </c>
      <c r="P30" s="93">
        <f>[24]Maio!$G$19</f>
        <v>69</v>
      </c>
      <c r="Q30" s="93">
        <f>[24]Maio!$G$20</f>
        <v>48</v>
      </c>
      <c r="R30" s="93">
        <f>[24]Maio!$G$21</f>
        <v>59</v>
      </c>
      <c r="S30" s="93">
        <f>[24]Maio!$G$22</f>
        <v>62</v>
      </c>
      <c r="T30" s="93">
        <f>[24]Maio!$G$23</f>
        <v>44</v>
      </c>
      <c r="U30" s="93">
        <f>[24]Maio!$G$24</f>
        <v>45</v>
      </c>
      <c r="V30" s="93">
        <f>[24]Maio!$G$25</f>
        <v>39</v>
      </c>
      <c r="W30" s="93">
        <f>[24]Maio!$G$26</f>
        <v>39</v>
      </c>
      <c r="X30" s="93">
        <f>[24]Maio!$G$27</f>
        <v>37</v>
      </c>
      <c r="Y30" s="93">
        <f>[24]Maio!$G$28</f>
        <v>75</v>
      </c>
      <c r="Z30" s="93">
        <f>[24]Maio!$G$29</f>
        <v>69</v>
      </c>
      <c r="AA30" s="93">
        <f>[24]Maio!$G$30</f>
        <v>68</v>
      </c>
      <c r="AB30" s="93">
        <f>[24]Maio!$G$31</f>
        <v>79</v>
      </c>
      <c r="AC30" s="93">
        <f>[24]Maio!$G$32</f>
        <v>44</v>
      </c>
      <c r="AD30" s="93">
        <f>[24]Maio!$G$33</f>
        <v>46</v>
      </c>
      <c r="AE30" s="93">
        <f>[24]Maio!$G$34</f>
        <v>32</v>
      </c>
      <c r="AF30" s="93">
        <f>[24]Maio!$G$35</f>
        <v>41</v>
      </c>
      <c r="AG30" s="81">
        <f t="shared" ref="AG30:AG49" si="5">MIN(B30:AF30)</f>
        <v>29</v>
      </c>
      <c r="AH30" s="92">
        <f t="shared" ref="AH30:AH48" si="6">AVERAGE(B30:AF30)</f>
        <v>47.096774193548384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[25]Maio!$G5</f>
        <v>48</v>
      </c>
      <c r="C31" s="93">
        <f>[25]Maio!$G6</f>
        <v>45</v>
      </c>
      <c r="D31" s="93">
        <f>[25]Maio!$G7</f>
        <v>54</v>
      </c>
      <c r="E31" s="93">
        <f>[25]Maio!$G8</f>
        <v>42</v>
      </c>
      <c r="F31" s="93">
        <f>[25]Maio!$G9</f>
        <v>39</v>
      </c>
      <c r="G31" s="93">
        <f>[25]Maio!$G10</f>
        <v>42</v>
      </c>
      <c r="H31" s="93">
        <f>[25]Maio!$G11</f>
        <v>38</v>
      </c>
      <c r="I31" s="93">
        <f>[25]Maio!$G12</f>
        <v>39</v>
      </c>
      <c r="J31" s="93">
        <f>[25]Maio!$G13</f>
        <v>53</v>
      </c>
      <c r="K31" s="93">
        <f>[25]Maio!$G14</f>
        <v>41</v>
      </c>
      <c r="L31" s="93">
        <f>[25]Maio!$G15</f>
        <v>35</v>
      </c>
      <c r="M31" s="93">
        <f>[25]Maio!$G16</f>
        <v>39</v>
      </c>
      <c r="N31" s="93">
        <f>[25]Maio!$G17</f>
        <v>62</v>
      </c>
      <c r="O31" s="93">
        <f>[25]Maio!$G18</f>
        <v>74</v>
      </c>
      <c r="P31" s="93">
        <f>[25]Maio!$G19</f>
        <v>65</v>
      </c>
      <c r="Q31" s="93">
        <f>[25]Maio!$G20</f>
        <v>44</v>
      </c>
      <c r="R31" s="93">
        <f>[25]Maio!$G21</f>
        <v>60</v>
      </c>
      <c r="S31" s="93">
        <f>[25]Maio!$G22</f>
        <v>65</v>
      </c>
      <c r="T31" s="93">
        <f>[25]Maio!$G23</f>
        <v>45</v>
      </c>
      <c r="U31" s="93">
        <f>[25]Maio!$G24</f>
        <v>48</v>
      </c>
      <c r="V31" s="93">
        <f>[25]Maio!$G25</f>
        <v>47</v>
      </c>
      <c r="W31" s="93">
        <f>[25]Maio!$G26</f>
        <v>41</v>
      </c>
      <c r="X31" s="93">
        <f>[25]Maio!$G27</f>
        <v>40</v>
      </c>
      <c r="Y31" s="93">
        <f>[25]Maio!$G28</f>
        <v>79</v>
      </c>
      <c r="Z31" s="93">
        <f>[25]Maio!$G29</f>
        <v>69</v>
      </c>
      <c r="AA31" s="93">
        <f>[25]Maio!$G30</f>
        <v>72</v>
      </c>
      <c r="AB31" s="93">
        <f>[25]Maio!$G31</f>
        <v>72</v>
      </c>
      <c r="AC31" s="93">
        <f>[25]Maio!$G32</f>
        <v>41</v>
      </c>
      <c r="AD31" s="93">
        <f>[25]Maio!$G33</f>
        <v>35</v>
      </c>
      <c r="AE31" s="93">
        <f>[25]Maio!$G34</f>
        <v>31</v>
      </c>
      <c r="AF31" s="93">
        <f>[25]Maio!$G35</f>
        <v>39</v>
      </c>
      <c r="AG31" s="81">
        <f t="shared" si="5"/>
        <v>31</v>
      </c>
      <c r="AH31" s="92">
        <f t="shared" si="6"/>
        <v>49.806451612903224</v>
      </c>
      <c r="AI31" s="11" t="s">
        <v>33</v>
      </c>
      <c r="AJ31" t="s">
        <v>33</v>
      </c>
      <c r="AL31" t="s">
        <v>33</v>
      </c>
    </row>
    <row r="32" spans="1:39" x14ac:dyDescent="0.2">
      <c r="A32" s="50" t="s">
        <v>11</v>
      </c>
      <c r="B32" s="93">
        <f>[26]Maio!$G$5</f>
        <v>47</v>
      </c>
      <c r="C32" s="93">
        <f>[26]Maio!$G$6</f>
        <v>41</v>
      </c>
      <c r="D32" s="93">
        <f>[26]Maio!$G$7</f>
        <v>46</v>
      </c>
      <c r="E32" s="93">
        <f>[26]Maio!$G$8</f>
        <v>35</v>
      </c>
      <c r="F32" s="93">
        <f>[26]Maio!$G$9</f>
        <v>33</v>
      </c>
      <c r="G32" s="93">
        <f>[26]Maio!$G$10</f>
        <v>33</v>
      </c>
      <c r="H32" s="93">
        <f>[26]Maio!$G$11</f>
        <v>33</v>
      </c>
      <c r="I32" s="93">
        <f>[26]Maio!$G$12</f>
        <v>34</v>
      </c>
      <c r="J32" s="93">
        <f>[26]Maio!$G$13</f>
        <v>55</v>
      </c>
      <c r="K32" s="93">
        <f>[26]Maio!$G$14</f>
        <v>31</v>
      </c>
      <c r="L32" s="93">
        <f>[26]Maio!$G$15</f>
        <v>32</v>
      </c>
      <c r="M32" s="93">
        <f>[26]Maio!$G$16</f>
        <v>36</v>
      </c>
      <c r="N32" s="93">
        <f>[26]Maio!$G$17</f>
        <v>60</v>
      </c>
      <c r="O32" s="93">
        <f>[26]Maio!$G$18</f>
        <v>56</v>
      </c>
      <c r="P32" s="93">
        <f>[26]Maio!$G$19</f>
        <v>62</v>
      </c>
      <c r="Q32" s="93">
        <f>[26]Maio!$G$20</f>
        <v>32</v>
      </c>
      <c r="R32" s="93">
        <f>[26]Maio!$G$21</f>
        <v>41</v>
      </c>
      <c r="S32" s="93">
        <f>[26]Maio!$G$22</f>
        <v>63</v>
      </c>
      <c r="T32" s="93">
        <f>[26]Maio!$G$23</f>
        <v>59</v>
      </c>
      <c r="U32" s="93">
        <f>[26]Maio!$G$24</f>
        <v>54</v>
      </c>
      <c r="V32" s="93">
        <f>[26]Maio!$G$25</f>
        <v>37</v>
      </c>
      <c r="W32" s="93">
        <f>[26]Maio!$G$26</f>
        <v>39</v>
      </c>
      <c r="X32" s="93">
        <f>[26]Maio!$G$27</f>
        <v>39</v>
      </c>
      <c r="Y32" s="93">
        <f>[26]Maio!$G$28</f>
        <v>68</v>
      </c>
      <c r="Z32" s="93">
        <f>[26]Maio!$G$29</f>
        <v>68</v>
      </c>
      <c r="AA32" s="93">
        <f>[26]Maio!$G$30</f>
        <v>81</v>
      </c>
      <c r="AB32" s="93">
        <f>[26]Maio!$G$31</f>
        <v>73</v>
      </c>
      <c r="AC32" s="93">
        <f>[26]Maio!$G$32</f>
        <v>48</v>
      </c>
      <c r="AD32" s="93">
        <f>[26]Maio!$G$33</f>
        <v>38</v>
      </c>
      <c r="AE32" s="93">
        <f>[26]Maio!$G$34</f>
        <v>33</v>
      </c>
      <c r="AF32" s="93">
        <f>[26]Maio!$G$35</f>
        <v>37</v>
      </c>
      <c r="AG32" s="81">
        <f t="shared" si="5"/>
        <v>31</v>
      </c>
      <c r="AH32" s="92">
        <f t="shared" si="6"/>
        <v>46.58064516129032</v>
      </c>
      <c r="AL32" t="s">
        <v>33</v>
      </c>
    </row>
    <row r="33" spans="1:39" s="5" customFormat="1" x14ac:dyDescent="0.2">
      <c r="A33" s="50" t="s">
        <v>12</v>
      </c>
      <c r="B33" s="93">
        <f>[27]Maio!$G$5</f>
        <v>47</v>
      </c>
      <c r="C33" s="93">
        <f>[27]Maio!$G$6</f>
        <v>42</v>
      </c>
      <c r="D33" s="93">
        <f>[27]Maio!$G$7</f>
        <v>49</v>
      </c>
      <c r="E33" s="93">
        <f>[27]Maio!$G$8</f>
        <v>40</v>
      </c>
      <c r="F33" s="93">
        <f>[27]Maio!$G$9</f>
        <v>40</v>
      </c>
      <c r="G33" s="93">
        <f>[27]Maio!$G$10</f>
        <v>36</v>
      </c>
      <c r="H33" s="93">
        <f>[27]Maio!$G$11</f>
        <v>34</v>
      </c>
      <c r="I33" s="93">
        <f>[27]Maio!$G$12</f>
        <v>41</v>
      </c>
      <c r="J33" s="93">
        <f>[27]Maio!$G$13</f>
        <v>51</v>
      </c>
      <c r="K33" s="93">
        <f>[27]Maio!$G$14</f>
        <v>41</v>
      </c>
      <c r="L33" s="93">
        <f>[27]Maio!$G$15</f>
        <v>35</v>
      </c>
      <c r="M33" s="93">
        <f>[27]Maio!$G$16</f>
        <v>44</v>
      </c>
      <c r="N33" s="93">
        <f>[27]Maio!$G$17</f>
        <v>64</v>
      </c>
      <c r="O33" s="93">
        <f>[27]Maio!$G$18</f>
        <v>55</v>
      </c>
      <c r="P33" s="93">
        <f>[27]Maio!$G$19</f>
        <v>57</v>
      </c>
      <c r="Q33" s="93">
        <f>[27]Maio!$G$20</f>
        <v>44</v>
      </c>
      <c r="R33" s="93">
        <f>[27]Maio!$G$21</f>
        <v>45</v>
      </c>
      <c r="S33" s="93">
        <f>[27]Maio!$G$22</f>
        <v>63</v>
      </c>
      <c r="T33" s="93">
        <f>[27]Maio!$G$23</f>
        <v>53</v>
      </c>
      <c r="U33" s="93">
        <f>[27]Maio!$G$24</f>
        <v>55</v>
      </c>
      <c r="V33" s="93">
        <f>[27]Maio!$G$25</f>
        <v>37</v>
      </c>
      <c r="W33" s="93">
        <f>[27]Maio!$G$26</f>
        <v>41</v>
      </c>
      <c r="X33" s="93">
        <f>[27]Maio!$G$27</f>
        <v>38</v>
      </c>
      <c r="Y33" s="93">
        <f>[27]Maio!$G$28</f>
        <v>58</v>
      </c>
      <c r="Z33" s="93">
        <f>[27]Maio!$G$29</f>
        <v>60</v>
      </c>
      <c r="AA33" s="93">
        <f>[27]Maio!$G$30</f>
        <v>74</v>
      </c>
      <c r="AB33" s="93">
        <f>[27]Maio!$G$31</f>
        <v>65</v>
      </c>
      <c r="AC33" s="93">
        <f>[27]Maio!$G$32</f>
        <v>40</v>
      </c>
      <c r="AD33" s="93">
        <f>[27]Maio!$G$33</f>
        <v>35</v>
      </c>
      <c r="AE33" s="93">
        <f>[27]Maio!$G$34</f>
        <v>37</v>
      </c>
      <c r="AF33" s="93">
        <f>[27]Maio!$G$35</f>
        <v>33</v>
      </c>
      <c r="AG33" s="81">
        <f t="shared" si="5"/>
        <v>33</v>
      </c>
      <c r="AH33" s="92">
        <f t="shared" si="6"/>
        <v>46.903225806451616</v>
      </c>
      <c r="AJ33" s="5" t="s">
        <v>33</v>
      </c>
    </row>
    <row r="34" spans="1:39" x14ac:dyDescent="0.2">
      <c r="A34" s="50" t="s">
        <v>235</v>
      </c>
      <c r="B34" s="93">
        <f>[28]Maio!$G$5</f>
        <v>43</v>
      </c>
      <c r="C34" s="93">
        <f>[28]Maio!$G$6</f>
        <v>37</v>
      </c>
      <c r="D34" s="93">
        <f>[28]Maio!$G$7</f>
        <v>41</v>
      </c>
      <c r="E34" s="93">
        <f>[28]Maio!$G$8</f>
        <v>34</v>
      </c>
      <c r="F34" s="93">
        <f>[28]Maio!$G$9</f>
        <v>38</v>
      </c>
      <c r="G34" s="93">
        <f>[28]Maio!$G$10</f>
        <v>32</v>
      </c>
      <c r="H34" s="93">
        <f>[28]Maio!$G$11</f>
        <v>33</v>
      </c>
      <c r="I34" s="93">
        <f>[28]Maio!$G$12</f>
        <v>39</v>
      </c>
      <c r="J34" s="93">
        <f>[28]Maio!$G$13</f>
        <v>46</v>
      </c>
      <c r="K34" s="93">
        <f>[28]Maio!$G$14</f>
        <v>32</v>
      </c>
      <c r="L34" s="93">
        <f>[28]Maio!$G$15</f>
        <v>32</v>
      </c>
      <c r="M34" s="93">
        <f>[28]Maio!$G$16</f>
        <v>34</v>
      </c>
      <c r="N34" s="93">
        <f>[28]Maio!$G$17</f>
        <v>62</v>
      </c>
      <c r="O34" s="93">
        <f>[28]Maio!$G$18</f>
        <v>67</v>
      </c>
      <c r="P34" s="93">
        <f>[28]Maio!$G$19</f>
        <v>53</v>
      </c>
      <c r="Q34" s="93">
        <f>[28]Maio!$G$20</f>
        <v>46</v>
      </c>
      <c r="R34" s="93">
        <f>[28]Maio!$G$21</f>
        <v>45</v>
      </c>
      <c r="S34" s="93">
        <f>[28]Maio!$G$22</f>
        <v>62</v>
      </c>
      <c r="T34" s="93">
        <f>[28]Maio!$G$23</f>
        <v>61</v>
      </c>
      <c r="U34" s="93">
        <f>[28]Maio!$G$24</f>
        <v>51</v>
      </c>
      <c r="V34" s="93">
        <f>[28]Maio!$G$25</f>
        <v>37</v>
      </c>
      <c r="W34" s="93">
        <f>[28]Maio!$G$26</f>
        <v>38</v>
      </c>
      <c r="X34" s="93">
        <f>[28]Maio!$G$27</f>
        <v>34</v>
      </c>
      <c r="Y34" s="93">
        <f>[28]Maio!$G$28</f>
        <v>65</v>
      </c>
      <c r="Z34" s="93">
        <f>[28]Maio!$G$29</f>
        <v>62</v>
      </c>
      <c r="AA34" s="93">
        <f>[28]Maio!$G$30</f>
        <v>66</v>
      </c>
      <c r="AB34" s="93">
        <f>[28]Maio!$G$31</f>
        <v>52</v>
      </c>
      <c r="AC34" s="93">
        <f>[28]Maio!$G$32</f>
        <v>44</v>
      </c>
      <c r="AD34" s="93">
        <f>[28]Maio!$G$33</f>
        <v>37</v>
      </c>
      <c r="AE34" s="93">
        <f>[28]Maio!$G$34</f>
        <v>36</v>
      </c>
      <c r="AF34" s="93">
        <f>[28]Maio!$G$35</f>
        <v>26</v>
      </c>
      <c r="AG34" s="81">
        <f t="shared" si="5"/>
        <v>26</v>
      </c>
      <c r="AH34" s="92">
        <f t="shared" si="6"/>
        <v>44.677419354838712</v>
      </c>
      <c r="AK34" t="s">
        <v>33</v>
      </c>
    </row>
    <row r="35" spans="1:39" x14ac:dyDescent="0.2">
      <c r="A35" s="50" t="s">
        <v>234</v>
      </c>
      <c r="B35" s="93">
        <f>[29]Maio!$G$5</f>
        <v>43</v>
      </c>
      <c r="C35" s="93">
        <f>[29]Maio!$G$6</f>
        <v>39</v>
      </c>
      <c r="D35" s="93">
        <f>[29]Maio!$G$7</f>
        <v>40</v>
      </c>
      <c r="E35" s="93">
        <f>[29]Maio!$G$8</f>
        <v>31</v>
      </c>
      <c r="F35" s="93">
        <f>[29]Maio!$G$9</f>
        <v>30</v>
      </c>
      <c r="G35" s="93">
        <f>[29]Maio!$G$10</f>
        <v>32</v>
      </c>
      <c r="H35" s="93">
        <f>[29]Maio!$G$11</f>
        <v>28</v>
      </c>
      <c r="I35" s="93">
        <f>[29]Maio!$G$12</f>
        <v>32</v>
      </c>
      <c r="J35" s="93">
        <f>[29]Maio!$G$13</f>
        <v>34</v>
      </c>
      <c r="K35" s="93">
        <f>[29]Maio!$G$14</f>
        <v>31</v>
      </c>
      <c r="L35" s="93">
        <f>[29]Maio!$G$15</f>
        <v>30</v>
      </c>
      <c r="M35" s="93">
        <f>[29]Maio!$G$16</f>
        <v>33</v>
      </c>
      <c r="N35" s="93">
        <f>[29]Maio!$G$17</f>
        <v>45</v>
      </c>
      <c r="O35" s="93">
        <f>[29]Maio!$G$18</f>
        <v>55</v>
      </c>
      <c r="P35" s="93">
        <f>[29]Maio!$G$19</f>
        <v>55</v>
      </c>
      <c r="Q35" s="93">
        <f>[29]Maio!$G$20</f>
        <v>36</v>
      </c>
      <c r="R35" s="93">
        <f>[29]Maio!$G$21</f>
        <v>39</v>
      </c>
      <c r="S35" s="93">
        <f>[29]Maio!$G$22</f>
        <v>57</v>
      </c>
      <c r="T35" s="93">
        <f>[29]Maio!$G$23</f>
        <v>76</v>
      </c>
      <c r="U35" s="93">
        <f>[29]Maio!$G$24</f>
        <v>49</v>
      </c>
      <c r="V35" s="93">
        <f>[29]Maio!$G$25</f>
        <v>38</v>
      </c>
      <c r="W35" s="93">
        <f>[29]Maio!$G$26</f>
        <v>36</v>
      </c>
      <c r="X35" s="93">
        <f>[29]Maio!$G$27</f>
        <v>36</v>
      </c>
      <c r="Y35" s="93">
        <f>[29]Maio!$G$28</f>
        <v>56</v>
      </c>
      <c r="Z35" s="93">
        <f>[29]Maio!$G$29</f>
        <v>66</v>
      </c>
      <c r="AA35" s="93">
        <f>[29]Maio!$G$30</f>
        <v>81</v>
      </c>
      <c r="AB35" s="93">
        <f>[29]Maio!$G$31</f>
        <v>85</v>
      </c>
      <c r="AC35" s="93">
        <f>[29]Maio!$G$32</f>
        <v>54</v>
      </c>
      <c r="AD35" s="93">
        <f>[29]Maio!$G$33</f>
        <v>39</v>
      </c>
      <c r="AE35" s="93">
        <f>[29]Maio!$G$34</f>
        <v>31</v>
      </c>
      <c r="AF35" s="93">
        <f>[29]Maio!$G$35</f>
        <v>36</v>
      </c>
      <c r="AG35" s="81">
        <f t="shared" si="5"/>
        <v>28</v>
      </c>
      <c r="AH35" s="92">
        <f t="shared" si="6"/>
        <v>44.29032258064516</v>
      </c>
    </row>
    <row r="36" spans="1:39" x14ac:dyDescent="0.2">
      <c r="A36" s="50" t="s">
        <v>126</v>
      </c>
      <c r="B36" s="93">
        <f>[30]Maio!$G$5</f>
        <v>39</v>
      </c>
      <c r="C36" s="93">
        <f>[30]Maio!$G$6</f>
        <v>34</v>
      </c>
      <c r="D36" s="93">
        <f>[30]Maio!$G$7</f>
        <v>30</v>
      </c>
      <c r="E36" s="93">
        <f>[30]Maio!$G$8</f>
        <v>29</v>
      </c>
      <c r="F36" s="93">
        <f>[30]Maio!$G$9</f>
        <v>28</v>
      </c>
      <c r="G36" s="93">
        <f>[30]Maio!$G$10</f>
        <v>31</v>
      </c>
      <c r="H36" s="93">
        <f>[30]Maio!$G$11</f>
        <v>32</v>
      </c>
      <c r="I36" s="93">
        <f>[30]Maio!$G$12</f>
        <v>35</v>
      </c>
      <c r="J36" s="93">
        <f>[30]Maio!$G$13</f>
        <v>29</v>
      </c>
      <c r="K36" s="93">
        <f>[30]Maio!$G$14</f>
        <v>32</v>
      </c>
      <c r="L36" s="93">
        <f>[30]Maio!$G$15</f>
        <v>26</v>
      </c>
      <c r="M36" s="93">
        <f>[30]Maio!$G$16</f>
        <v>28</v>
      </c>
      <c r="N36" s="93">
        <f>[30]Maio!$G$17</f>
        <v>43</v>
      </c>
      <c r="O36" s="93">
        <f>[30]Maio!$G$18</f>
        <v>52</v>
      </c>
      <c r="P36" s="93">
        <f>[30]Maio!$G$19</f>
        <v>54</v>
      </c>
      <c r="Q36" s="93">
        <f>[30]Maio!$G$20</f>
        <v>32</v>
      </c>
      <c r="R36" s="93">
        <f>[30]Maio!$G$21</f>
        <v>36</v>
      </c>
      <c r="S36" s="93">
        <f>[30]Maio!$G$22</f>
        <v>53</v>
      </c>
      <c r="T36" s="93">
        <f>[30]Maio!$G$23</f>
        <v>74</v>
      </c>
      <c r="U36" s="93">
        <f>[30]Maio!$G$24</f>
        <v>51</v>
      </c>
      <c r="V36" s="93">
        <f>[30]Maio!$G$25</f>
        <v>34</v>
      </c>
      <c r="W36" s="93">
        <f>[30]Maio!$G$26</f>
        <v>33</v>
      </c>
      <c r="X36" s="93">
        <f>[30]Maio!$G$27</f>
        <v>32</v>
      </c>
      <c r="Y36" s="93">
        <f>[30]Maio!$G$28</f>
        <v>52</v>
      </c>
      <c r="Z36" s="93">
        <f>[30]Maio!$G$29</f>
        <v>66</v>
      </c>
      <c r="AA36" s="93">
        <f>[30]Maio!$G$30</f>
        <v>90</v>
      </c>
      <c r="AB36" s="93">
        <f>[30]Maio!$G$31</f>
        <v>94</v>
      </c>
      <c r="AC36" s="93">
        <f>[30]Maio!$G$32</f>
        <v>52</v>
      </c>
      <c r="AD36" s="93">
        <f>[30]Maio!$G$33</f>
        <v>38</v>
      </c>
      <c r="AE36" s="93">
        <f>[30]Maio!$G$34</f>
        <v>35</v>
      </c>
      <c r="AF36" s="93">
        <f>[30]Maio!$G$35</f>
        <v>40</v>
      </c>
      <c r="AG36" s="81">
        <f t="shared" si="5"/>
        <v>26</v>
      </c>
      <c r="AH36" s="92">
        <f t="shared" si="6"/>
        <v>43.032258064516128</v>
      </c>
    </row>
    <row r="37" spans="1:39" x14ac:dyDescent="0.2">
      <c r="A37" s="50" t="s">
        <v>13</v>
      </c>
      <c r="B37" s="93">
        <f>[31]Maio!$G$5</f>
        <v>28</v>
      </c>
      <c r="C37" s="93">
        <f>[31]Maio!$G$6</f>
        <v>27</v>
      </c>
      <c r="D37" s="93">
        <f>[31]Maio!$G$7</f>
        <v>27</v>
      </c>
      <c r="E37" s="93">
        <f>[31]Maio!$G$8</f>
        <v>27</v>
      </c>
      <c r="F37" s="93">
        <f>[31]Maio!$G$9</f>
        <v>27</v>
      </c>
      <c r="G37" s="93">
        <f>[31]Maio!$G$10</f>
        <v>33</v>
      </c>
      <c r="H37" s="93">
        <f>[31]Maio!$G$11</f>
        <v>33</v>
      </c>
      <c r="I37" s="93">
        <f>[31]Maio!$G$12</f>
        <v>30</v>
      </c>
      <c r="J37" s="93">
        <f>[31]Maio!$G$13</f>
        <v>26</v>
      </c>
      <c r="K37" s="93">
        <f>[31]Maio!$G$14</f>
        <v>27</v>
      </c>
      <c r="L37" s="93">
        <f>[31]Maio!$G$15</f>
        <v>26</v>
      </c>
      <c r="M37" s="93">
        <f>[31]Maio!$G$16</f>
        <v>25</v>
      </c>
      <c r="N37" s="93">
        <f>[31]Maio!$G$17</f>
        <v>23</v>
      </c>
      <c r="O37" s="93">
        <f>[31]Maio!$G$18</f>
        <v>56</v>
      </c>
      <c r="P37" s="93">
        <f>[31]Maio!$G$19</f>
        <v>43</v>
      </c>
      <c r="Q37" s="93">
        <f>[31]Maio!$G$20</f>
        <v>23</v>
      </c>
      <c r="R37" s="93">
        <f>[31]Maio!$G$21</f>
        <v>24</v>
      </c>
      <c r="S37" s="93">
        <f>[31]Maio!$G$22</f>
        <v>26</v>
      </c>
      <c r="T37" s="93">
        <f>[31]Maio!$G$23</f>
        <v>31</v>
      </c>
      <c r="U37" s="93">
        <f>[31]Maio!$G$24</f>
        <v>54</v>
      </c>
      <c r="V37" s="93">
        <f>[31]Maio!$G$25</f>
        <v>31</v>
      </c>
      <c r="W37" s="93">
        <f>[31]Maio!$G$26</f>
        <v>29</v>
      </c>
      <c r="X37" s="93">
        <f>[31]Maio!$G$27</f>
        <v>25</v>
      </c>
      <c r="Y37" s="93">
        <f>[31]Maio!$G$28</f>
        <v>37</v>
      </c>
      <c r="Z37" s="93">
        <f>[31]Maio!$G$29</f>
        <v>66</v>
      </c>
      <c r="AA37" s="93">
        <f>[31]Maio!$G$30</f>
        <v>59</v>
      </c>
      <c r="AB37" s="93">
        <f>[31]Maio!$G$31</f>
        <v>60</v>
      </c>
      <c r="AC37" s="93">
        <f>[31]Maio!$G$32</f>
        <v>54</v>
      </c>
      <c r="AD37" s="93">
        <f>[31]Maio!$G$33</f>
        <v>43</v>
      </c>
      <c r="AE37" s="93">
        <f>[31]Maio!$G$34</f>
        <v>21</v>
      </c>
      <c r="AF37" s="93">
        <f>[31]Maio!$G$35</f>
        <v>28</v>
      </c>
      <c r="AG37" s="81">
        <f t="shared" si="5"/>
        <v>21</v>
      </c>
      <c r="AH37" s="92">
        <f t="shared" si="6"/>
        <v>34.483870967741936</v>
      </c>
    </row>
    <row r="38" spans="1:39" x14ac:dyDescent="0.2">
      <c r="A38" s="50" t="s">
        <v>155</v>
      </c>
      <c r="B38" s="93">
        <f>[32]Maio!$G5</f>
        <v>45</v>
      </c>
      <c r="C38" s="93">
        <f>[32]Maio!$G6</f>
        <v>41</v>
      </c>
      <c r="D38" s="93">
        <f>[32]Maio!$G7</f>
        <v>38</v>
      </c>
      <c r="E38" s="93">
        <f>[32]Maio!$G8</f>
        <v>39</v>
      </c>
      <c r="F38" s="93">
        <f>[32]Maio!$G9</f>
        <v>31</v>
      </c>
      <c r="G38" s="93">
        <f>[32]Maio!$G10</f>
        <v>36</v>
      </c>
      <c r="H38" s="93">
        <f>[32]Maio!$G11</f>
        <v>34</v>
      </c>
      <c r="I38" s="93">
        <f>[32]Maio!$G12</f>
        <v>39</v>
      </c>
      <c r="J38" s="93">
        <f>[32]Maio!$G13</f>
        <v>37</v>
      </c>
      <c r="K38" s="93">
        <f>[32]Maio!$G14</f>
        <v>34</v>
      </c>
      <c r="L38" s="93">
        <f>[32]Maio!$G15</f>
        <v>33</v>
      </c>
      <c r="M38" s="93">
        <f>[32]Maio!$G16</f>
        <v>35</v>
      </c>
      <c r="N38" s="93">
        <f>[32]Maio!$G17</f>
        <v>43</v>
      </c>
      <c r="O38" s="93">
        <f>[32]Maio!$G18</f>
        <v>69</v>
      </c>
      <c r="P38" s="93">
        <f>[32]Maio!$G19</f>
        <v>52</v>
      </c>
      <c r="Q38" s="93">
        <f>[32]Maio!$G20</f>
        <v>42</v>
      </c>
      <c r="R38" s="93">
        <f>[32]Maio!$G21</f>
        <v>46</v>
      </c>
      <c r="S38" s="93">
        <f>[32]Maio!$G22</f>
        <v>41</v>
      </c>
      <c r="T38" s="93">
        <f>[32]Maio!$G23</f>
        <v>67</v>
      </c>
      <c r="U38" s="93">
        <f>[32]Maio!$G24</f>
        <v>55</v>
      </c>
      <c r="V38" s="93">
        <f>[32]Maio!$G25</f>
        <v>34</v>
      </c>
      <c r="W38" s="93">
        <f>[32]Maio!$G26</f>
        <v>38</v>
      </c>
      <c r="X38" s="93">
        <f>[32]Maio!$G27</f>
        <v>32</v>
      </c>
      <c r="Y38" s="93">
        <f>[32]Maio!$G28</f>
        <v>63</v>
      </c>
      <c r="Z38" s="93">
        <f>[32]Maio!$G29</f>
        <v>75</v>
      </c>
      <c r="AA38" s="93">
        <f>[32]Maio!$G30</f>
        <v>62</v>
      </c>
      <c r="AB38" s="93">
        <f>[32]Maio!$G31</f>
        <v>64</v>
      </c>
      <c r="AC38" s="93">
        <f>[32]Maio!$G32</f>
        <v>54</v>
      </c>
      <c r="AD38" s="93">
        <f>[32]Maio!$G33</f>
        <v>43</v>
      </c>
      <c r="AE38" s="93">
        <f>[32]Maio!$G34</f>
        <v>38</v>
      </c>
      <c r="AF38" s="93">
        <f>[32]Maio!$G35</f>
        <v>33</v>
      </c>
      <c r="AG38" s="81">
        <f t="shared" si="5"/>
        <v>31</v>
      </c>
      <c r="AH38" s="92">
        <f t="shared" si="6"/>
        <v>44.935483870967744</v>
      </c>
      <c r="AJ38" t="s">
        <v>33</v>
      </c>
      <c r="AK38" t="s">
        <v>33</v>
      </c>
    </row>
    <row r="39" spans="1:39" x14ac:dyDescent="0.2">
      <c r="A39" s="50" t="s">
        <v>14</v>
      </c>
      <c r="B39" s="93">
        <f>[33]Maio!$G$5</f>
        <v>45</v>
      </c>
      <c r="C39" s="93">
        <f>[33]Maio!$G$6</f>
        <v>38</v>
      </c>
      <c r="D39" s="93">
        <f>[33]Maio!$G$7</f>
        <v>49</v>
      </c>
      <c r="E39" s="93">
        <f>[33]Maio!$G$8</f>
        <v>35</v>
      </c>
      <c r="F39" s="93">
        <f>[33]Maio!$G$9</f>
        <v>33</v>
      </c>
      <c r="G39" s="93">
        <f>[33]Maio!$G$10</f>
        <v>33</v>
      </c>
      <c r="H39" s="93">
        <f>[33]Maio!$G$11</f>
        <v>34</v>
      </c>
      <c r="I39" s="93">
        <f>[33]Maio!$G$12</f>
        <v>37</v>
      </c>
      <c r="J39" s="93">
        <f>[33]Maio!$G$13</f>
        <v>55</v>
      </c>
      <c r="K39" s="93">
        <f>[33]Maio!$G$14</f>
        <v>41</v>
      </c>
      <c r="L39" s="93">
        <f>[33]Maio!$G$15</f>
        <v>30</v>
      </c>
      <c r="M39" s="93">
        <f>[33]Maio!$G$16</f>
        <v>36</v>
      </c>
      <c r="N39" s="93">
        <f>[33]Maio!$G$17</f>
        <v>52</v>
      </c>
      <c r="O39" s="93">
        <f>[33]Maio!$G$18</f>
        <v>97</v>
      </c>
      <c r="P39" s="93">
        <f>[33]Maio!$G$19</f>
        <v>85</v>
      </c>
      <c r="Q39" s="93">
        <f>[33]Maio!$G$20</f>
        <v>45</v>
      </c>
      <c r="R39" s="93">
        <f>[33]Maio!$G$21</f>
        <v>55</v>
      </c>
      <c r="S39" s="93">
        <f>[33]Maio!$G$22</f>
        <v>78</v>
      </c>
      <c r="T39" s="93">
        <f>[33]Maio!$G$23</f>
        <v>50</v>
      </c>
      <c r="U39" s="93">
        <f>[33]Maio!$G$24</f>
        <v>43</v>
      </c>
      <c r="V39" s="93">
        <f>[33]Maio!$G$25</f>
        <v>43</v>
      </c>
      <c r="W39" s="93">
        <f>[33]Maio!$G$26</f>
        <v>38</v>
      </c>
      <c r="X39" s="93">
        <f>[33]Maio!$G$27</f>
        <v>42</v>
      </c>
      <c r="Y39" s="93">
        <f>[33]Maio!$G$28</f>
        <v>83</v>
      </c>
      <c r="Z39" s="93">
        <f>[33]Maio!$G$29</f>
        <v>87</v>
      </c>
      <c r="AA39" s="93">
        <f>[33]Maio!$G$30</f>
        <v>79</v>
      </c>
      <c r="AB39" s="93">
        <f>[33]Maio!$G$31</f>
        <v>74</v>
      </c>
      <c r="AC39" s="93">
        <f>[33]Maio!$G$32</f>
        <v>43</v>
      </c>
      <c r="AD39" s="93">
        <f>[33]Maio!$G$33</f>
        <v>28</v>
      </c>
      <c r="AE39" s="93">
        <f>[33]Maio!$G$34</f>
        <v>29</v>
      </c>
      <c r="AF39" s="93">
        <f>[33]Maio!$G$35</f>
        <v>38</v>
      </c>
      <c r="AG39" s="81">
        <f t="shared" si="5"/>
        <v>28</v>
      </c>
      <c r="AH39" s="92">
        <f t="shared" si="6"/>
        <v>50.161290322580648</v>
      </c>
      <c r="AI39" s="11" t="s">
        <v>33</v>
      </c>
      <c r="AK39" t="s">
        <v>33</v>
      </c>
      <c r="AL39" t="s">
        <v>33</v>
      </c>
      <c r="AM39" t="s">
        <v>33</v>
      </c>
    </row>
    <row r="40" spans="1:39" x14ac:dyDescent="0.2">
      <c r="A40" s="50" t="s">
        <v>15</v>
      </c>
      <c r="B40" s="93">
        <f>[34]Maio!$G$5</f>
        <v>38</v>
      </c>
      <c r="C40" s="93">
        <f>[34]Maio!$G$6</f>
        <v>37</v>
      </c>
      <c r="D40" s="93">
        <f>[34]Maio!$G$7</f>
        <v>50</v>
      </c>
      <c r="E40" s="93">
        <f>[34]Maio!$G$8</f>
        <v>48</v>
      </c>
      <c r="F40" s="93">
        <f>[34]Maio!$G$9</f>
        <v>33</v>
      </c>
      <c r="G40" s="93">
        <f>[34]Maio!$G$10</f>
        <v>33</v>
      </c>
      <c r="H40" s="93">
        <f>[34]Maio!$G$11</f>
        <v>33</v>
      </c>
      <c r="I40" s="93">
        <f>[34]Maio!$G$12</f>
        <v>35</v>
      </c>
      <c r="J40" s="93">
        <f>[34]Maio!$G$13</f>
        <v>59</v>
      </c>
      <c r="K40" s="93">
        <f>[34]Maio!$G$14</f>
        <v>57</v>
      </c>
      <c r="L40" s="93">
        <f>[34]Maio!$G$15</f>
        <v>34</v>
      </c>
      <c r="M40" s="93">
        <f>[34]Maio!$G$16</f>
        <v>54</v>
      </c>
      <c r="N40" s="93">
        <f>[34]Maio!$G$17</f>
        <v>77</v>
      </c>
      <c r="O40" s="93">
        <f>[34]Maio!$G$18</f>
        <v>81</v>
      </c>
      <c r="P40" s="93">
        <f>[34]Maio!$G$19</f>
        <v>80</v>
      </c>
      <c r="Q40" s="93">
        <f>[34]Maio!$G$20</f>
        <v>52</v>
      </c>
      <c r="R40" s="93">
        <f>[34]Maio!$G$21</f>
        <v>69</v>
      </c>
      <c r="S40" s="93">
        <f>[34]Maio!$G$22</f>
        <v>70</v>
      </c>
      <c r="T40" s="93">
        <f>[34]Maio!$G$23</f>
        <v>42</v>
      </c>
      <c r="U40" s="93">
        <f>[34]Maio!$G$24</f>
        <v>37</v>
      </c>
      <c r="V40" s="93">
        <f>[34]Maio!$G$25</f>
        <v>31</v>
      </c>
      <c r="W40" s="93">
        <f>[34]Maio!$G$26</f>
        <v>31</v>
      </c>
      <c r="X40" s="93">
        <f>[34]Maio!$G$27</f>
        <v>31</v>
      </c>
      <c r="Y40" s="93">
        <f>[34]Maio!$G$28</f>
        <v>47</v>
      </c>
      <c r="Z40" s="93">
        <f>[34]Maio!$G$29</f>
        <v>45</v>
      </c>
      <c r="AA40" s="93">
        <f>[34]Maio!$G$30</f>
        <v>62</v>
      </c>
      <c r="AB40" s="93">
        <f>[34]Maio!$G$31</f>
        <v>58</v>
      </c>
      <c r="AC40" s="93">
        <f>[34]Maio!$G$32</f>
        <v>32</v>
      </c>
      <c r="AD40" s="93">
        <f>[34]Maio!$G$33</f>
        <v>28</v>
      </c>
      <c r="AE40" s="93">
        <f>[34]Maio!$G$34</f>
        <v>28</v>
      </c>
      <c r="AF40" s="93">
        <f>[34]Maio!$G$35</f>
        <v>27</v>
      </c>
      <c r="AG40" s="81">
        <f t="shared" si="5"/>
        <v>27</v>
      </c>
      <c r="AH40" s="92">
        <f t="shared" si="6"/>
        <v>46.41935483870968</v>
      </c>
      <c r="AL40" t="s">
        <v>33</v>
      </c>
    </row>
    <row r="41" spans="1:39" x14ac:dyDescent="0.2">
      <c r="A41" s="50" t="s">
        <v>156</v>
      </c>
      <c r="B41" s="93">
        <f>[35]Maio!$G$5</f>
        <v>40</v>
      </c>
      <c r="C41" s="93">
        <f>[35]Maio!$G$6</f>
        <v>36</v>
      </c>
      <c r="D41" s="93">
        <f>[35]Maio!$G$7</f>
        <v>30</v>
      </c>
      <c r="E41" s="93">
        <f>[35]Maio!$G$8</f>
        <v>31</v>
      </c>
      <c r="F41" s="93">
        <f>[35]Maio!$G$9</f>
        <v>28</v>
      </c>
      <c r="G41" s="93">
        <f>[35]Maio!$G$10</f>
        <v>32</v>
      </c>
      <c r="H41" s="93">
        <f>[35]Maio!$G$11</f>
        <v>34</v>
      </c>
      <c r="I41" s="93">
        <f>[35]Maio!$G$12</f>
        <v>33</v>
      </c>
      <c r="J41" s="93">
        <f>[35]Maio!$G$13</f>
        <v>33</v>
      </c>
      <c r="K41" s="93">
        <f>[35]Maio!$G$14</f>
        <v>32</v>
      </c>
      <c r="L41" s="93">
        <f>[35]Maio!$G$15</f>
        <v>31</v>
      </c>
      <c r="M41" s="93">
        <f>[35]Maio!$G$16</f>
        <v>30</v>
      </c>
      <c r="N41" s="93">
        <f>[35]Maio!$G$17</f>
        <v>37</v>
      </c>
      <c r="O41" s="93">
        <f>[35]Maio!$G$18</f>
        <v>53</v>
      </c>
      <c r="P41" s="93">
        <f>[35]Maio!$E$19</f>
        <v>76.5</v>
      </c>
      <c r="Q41" s="93">
        <f>[35]Maio!$G$20</f>
        <v>32</v>
      </c>
      <c r="R41" s="93">
        <f>[35]Maio!$G$21</f>
        <v>44</v>
      </c>
      <c r="S41" s="93">
        <f>[35]Maio!$G$22</f>
        <v>47</v>
      </c>
      <c r="T41" s="93">
        <f>[35]Maio!$G$23</f>
        <v>67</v>
      </c>
      <c r="U41" s="93">
        <f>[35]Maio!$G$24</f>
        <v>54</v>
      </c>
      <c r="V41" s="93">
        <f>[35]Maio!$G$25</f>
        <v>37</v>
      </c>
      <c r="W41" s="93">
        <f>[35]Maio!$G$26</f>
        <v>36</v>
      </c>
      <c r="X41" s="93">
        <f>[35]Maio!$G$27</f>
        <v>33</v>
      </c>
      <c r="Y41" s="93">
        <f>[35]Maio!$G$28</f>
        <v>57</v>
      </c>
      <c r="Z41" s="93">
        <f>[35]Maio!$G$29</f>
        <v>78</v>
      </c>
      <c r="AA41" s="93">
        <f>[35]Maio!$G$30</f>
        <v>76</v>
      </c>
      <c r="AB41" s="93">
        <f>[35]Maio!$G$31</f>
        <v>78</v>
      </c>
      <c r="AC41" s="93">
        <f>[35]Maio!$G$32</f>
        <v>59</v>
      </c>
      <c r="AD41" s="93">
        <f>[35]Maio!$G$33</f>
        <v>34</v>
      </c>
      <c r="AE41" s="93">
        <f>[35]Maio!$G$34</f>
        <v>37</v>
      </c>
      <c r="AF41" s="93">
        <f>[35]Maio!$G$35</f>
        <v>35</v>
      </c>
      <c r="AG41" s="81">
        <f t="shared" si="5"/>
        <v>28</v>
      </c>
      <c r="AH41" s="92">
        <f t="shared" si="6"/>
        <v>43.887096774193552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[36]Maio!$G$5</f>
        <v>51</v>
      </c>
      <c r="C42" s="93">
        <f>[36]Maio!$G$6</f>
        <v>46</v>
      </c>
      <c r="D42" s="93">
        <f>[36]Maio!$G$7</f>
        <v>47</v>
      </c>
      <c r="E42" s="93">
        <f>[36]Maio!$G$8</f>
        <v>39</v>
      </c>
      <c r="F42" s="93">
        <f>[36]Maio!$G$9</f>
        <v>32</v>
      </c>
      <c r="G42" s="93">
        <f>[36]Maio!$G$10</f>
        <v>35</v>
      </c>
      <c r="H42" s="93">
        <f>[36]Maio!$G$11</f>
        <v>32</v>
      </c>
      <c r="I42" s="93">
        <f>[36]Maio!$G$12</f>
        <v>38</v>
      </c>
      <c r="J42" s="93">
        <f>[36]Maio!$G$13</f>
        <v>44</v>
      </c>
      <c r="K42" s="93">
        <f>[36]Maio!$G$14</f>
        <v>33</v>
      </c>
      <c r="L42" s="93">
        <f>[36]Maio!$G$15</f>
        <v>33</v>
      </c>
      <c r="M42" s="93">
        <f>[36]Maio!$G$16</f>
        <v>40</v>
      </c>
      <c r="N42" s="93">
        <f>[36]Maio!$G$17</f>
        <v>61</v>
      </c>
      <c r="O42" s="93">
        <f>[36]Maio!$G$18</f>
        <v>62</v>
      </c>
      <c r="P42" s="93">
        <f>[36]Maio!$G$19</f>
        <v>62</v>
      </c>
      <c r="Q42" s="93">
        <f>[36]Maio!$G$20</f>
        <v>41</v>
      </c>
      <c r="R42" s="93">
        <f>[36]Maio!$G$21</f>
        <v>45</v>
      </c>
      <c r="S42" s="93">
        <f>[36]Maio!$G$22</f>
        <v>61</v>
      </c>
      <c r="T42" s="93">
        <f>[36]Maio!$G$23</f>
        <v>68</v>
      </c>
      <c r="U42" s="93">
        <f>[36]Maio!$G$24</f>
        <v>57</v>
      </c>
      <c r="V42" s="93">
        <f>[36]Maio!$G$25</f>
        <v>41</v>
      </c>
      <c r="W42" s="93">
        <f>[36]Maio!$G$26</f>
        <v>37</v>
      </c>
      <c r="X42" s="93">
        <f>[36]Maio!$G$27</f>
        <v>40</v>
      </c>
      <c r="Y42" s="93">
        <f>[36]Maio!$G$28</f>
        <v>73</v>
      </c>
      <c r="Z42" s="93">
        <f>[36]Maio!$G$29</f>
        <v>67</v>
      </c>
      <c r="AA42" s="93">
        <f>[36]Maio!$G$30</f>
        <v>85</v>
      </c>
      <c r="AB42" s="93">
        <f>[36]Maio!$G$31</f>
        <v>81</v>
      </c>
      <c r="AC42" s="93">
        <f>[36]Maio!$G$32</f>
        <v>52</v>
      </c>
      <c r="AD42" s="93">
        <f>[36]Maio!$G$33</f>
        <v>40</v>
      </c>
      <c r="AE42" s="93">
        <f>[36]Maio!$G$34</f>
        <v>37</v>
      </c>
      <c r="AF42" s="93">
        <f>[36]Maio!$G$35</f>
        <v>42</v>
      </c>
      <c r="AG42" s="81">
        <f t="shared" si="5"/>
        <v>32</v>
      </c>
      <c r="AH42" s="92">
        <f t="shared" si="6"/>
        <v>49.096774193548384</v>
      </c>
    </row>
    <row r="43" spans="1:39" x14ac:dyDescent="0.2">
      <c r="A43" s="50" t="s">
        <v>139</v>
      </c>
      <c r="B43" s="93">
        <f>[37]Maio!$G$5</f>
        <v>40</v>
      </c>
      <c r="C43" s="93">
        <f>[37]Maio!$G$6</f>
        <v>31</v>
      </c>
      <c r="D43" s="93">
        <f>[37]Maio!$G$7</f>
        <v>25</v>
      </c>
      <c r="E43" s="93">
        <f>[37]Maio!$G$8</f>
        <v>29</v>
      </c>
      <c r="F43" s="93">
        <f>[37]Maio!$G$9</f>
        <v>30</v>
      </c>
      <c r="G43" s="93">
        <f>[37]Maio!$G$10</f>
        <v>37</v>
      </c>
      <c r="H43" s="93">
        <f>[37]Maio!$G$11</f>
        <v>38</v>
      </c>
      <c r="I43" s="93">
        <f>[37]Maio!$G$12</f>
        <v>34</v>
      </c>
      <c r="J43" s="93">
        <f>[37]Maio!$G$13</f>
        <v>32</v>
      </c>
      <c r="K43" s="93">
        <f>[37]Maio!$G$14</f>
        <v>34</v>
      </c>
      <c r="L43" s="93">
        <f>[37]Maio!$G$15</f>
        <v>30</v>
      </c>
      <c r="M43" s="93">
        <f>[37]Maio!$G$16</f>
        <v>23</v>
      </c>
      <c r="N43" s="93">
        <f>[37]Maio!$G$17</f>
        <v>36</v>
      </c>
      <c r="O43" s="93">
        <f>[37]Maio!$G$18</f>
        <v>52</v>
      </c>
      <c r="P43" s="93">
        <f>[37]Maio!$G$19</f>
        <v>48</v>
      </c>
      <c r="Q43" s="93">
        <f>[37]Maio!$G$20</f>
        <v>33</v>
      </c>
      <c r="R43" s="93">
        <f>[37]Maio!$G$21</f>
        <v>34</v>
      </c>
      <c r="S43" s="93">
        <f>[37]Maio!$G$22</f>
        <v>46</v>
      </c>
      <c r="T43" s="93">
        <f>[37]Maio!$G$23</f>
        <v>71</v>
      </c>
      <c r="U43" s="93">
        <f>[37]Maio!$G$24</f>
        <v>48</v>
      </c>
      <c r="V43" s="93">
        <f>[37]Maio!$G$25</f>
        <v>31</v>
      </c>
      <c r="W43" s="93">
        <f>[37]Maio!$G$26</f>
        <v>34</v>
      </c>
      <c r="X43" s="93">
        <f>[37]Maio!$G$27</f>
        <v>31</v>
      </c>
      <c r="Y43" s="93">
        <f>[37]Maio!$G$28</f>
        <v>56</v>
      </c>
      <c r="Z43" s="93">
        <f>[37]Maio!$G$29</f>
        <v>67</v>
      </c>
      <c r="AA43" s="93">
        <f>[37]Maio!$G$30</f>
        <v>80</v>
      </c>
      <c r="AB43" s="93">
        <f>[37]Maio!$G$31</f>
        <v>99</v>
      </c>
      <c r="AC43" s="93">
        <f>[37]Maio!$G$32</f>
        <v>60</v>
      </c>
      <c r="AD43" s="93">
        <f>[37]Maio!$G$33</f>
        <v>35</v>
      </c>
      <c r="AE43" s="93">
        <f>[37]Maio!$G$34</f>
        <v>35</v>
      </c>
      <c r="AF43" s="93">
        <f>[37]Maio!$G$35</f>
        <v>41</v>
      </c>
      <c r="AG43" s="81">
        <f t="shared" si="5"/>
        <v>23</v>
      </c>
      <c r="AH43" s="92">
        <f t="shared" si="6"/>
        <v>42.58064516129032</v>
      </c>
      <c r="AJ43" t="s">
        <v>33</v>
      </c>
      <c r="AL43" t="s">
        <v>33</v>
      </c>
      <c r="AM43" t="s">
        <v>33</v>
      </c>
    </row>
    <row r="44" spans="1:39" x14ac:dyDescent="0.2">
      <c r="A44" s="50" t="s">
        <v>17</v>
      </c>
      <c r="B44" s="93">
        <f>[38]Maio!$G$5</f>
        <v>49</v>
      </c>
      <c r="C44" s="93">
        <f>[38]Maio!$G$6</f>
        <v>38</v>
      </c>
      <c r="D44" s="93">
        <f>[38]Maio!$G$7</f>
        <v>41</v>
      </c>
      <c r="E44" s="93">
        <f>[38]Maio!$G$8</f>
        <v>44</v>
      </c>
      <c r="F44" s="93">
        <f>[38]Maio!$G$9</f>
        <v>39</v>
      </c>
      <c r="G44" s="93">
        <f>[38]Maio!$G$10</f>
        <v>38</v>
      </c>
      <c r="H44" s="93">
        <f>[38]Maio!$G$11</f>
        <v>37</v>
      </c>
      <c r="I44" s="93">
        <f>[38]Maio!$G$12</f>
        <v>37</v>
      </c>
      <c r="J44" s="93">
        <f>[38]Maio!$G$13</f>
        <v>38</v>
      </c>
      <c r="K44" s="93">
        <f>[38]Maio!$G$14</f>
        <v>37</v>
      </c>
      <c r="L44" s="93">
        <f>[38]Maio!$G$15</f>
        <v>34</v>
      </c>
      <c r="M44" s="93">
        <f>[38]Maio!$G$16</f>
        <v>38</v>
      </c>
      <c r="N44" s="93">
        <f>[38]Maio!$G$17</f>
        <v>42</v>
      </c>
      <c r="O44" s="93">
        <f>[38]Maio!$G$18</f>
        <v>72</v>
      </c>
      <c r="P44" s="93">
        <f>[38]Maio!$G$19</f>
        <v>54</v>
      </c>
      <c r="Q44" s="93">
        <f>[38]Maio!$G$20</f>
        <v>36</v>
      </c>
      <c r="R44" s="93">
        <f>[38]Maio!$G$21</f>
        <v>44</v>
      </c>
      <c r="S44" s="93">
        <f>[38]Maio!$G$22</f>
        <v>52</v>
      </c>
      <c r="T44" s="93">
        <f>[38]Maio!$G$23</f>
        <v>70</v>
      </c>
      <c r="U44" s="93">
        <f>[38]Maio!$G$24</f>
        <v>55</v>
      </c>
      <c r="V44" s="93">
        <f>[38]Maio!$G$25</f>
        <v>31</v>
      </c>
      <c r="W44" s="93">
        <f>[38]Maio!$G$26</f>
        <v>41</v>
      </c>
      <c r="X44" s="93">
        <f>[38]Maio!$G$27</f>
        <v>35</v>
      </c>
      <c r="Y44" s="93">
        <f>[38]Maio!$G$28</f>
        <v>65</v>
      </c>
      <c r="Z44" s="93">
        <f>[38]Maio!$G$29</f>
        <v>85</v>
      </c>
      <c r="AA44" s="93">
        <f>[38]Maio!$G$30</f>
        <v>79</v>
      </c>
      <c r="AB44" s="93">
        <f>[38]Maio!$G$31</f>
        <v>82</v>
      </c>
      <c r="AC44" s="93">
        <f>[38]Maio!$G$32</f>
        <v>58</v>
      </c>
      <c r="AD44" s="93">
        <f>[38]Maio!$G$33</f>
        <v>48</v>
      </c>
      <c r="AE44" s="93">
        <f>[38]Maio!$G$34</f>
        <v>40</v>
      </c>
      <c r="AF44" s="93">
        <f>[38]Maio!$G$35</f>
        <v>26</v>
      </c>
      <c r="AG44" s="81">
        <f t="shared" si="5"/>
        <v>26</v>
      </c>
      <c r="AH44" s="92">
        <f t="shared" si="6"/>
        <v>47.903225806451616</v>
      </c>
    </row>
    <row r="45" spans="1:39" hidden="1" x14ac:dyDescent="0.2">
      <c r="A45" s="50" t="s">
        <v>144</v>
      </c>
      <c r="B45" s="93" t="str">
        <f>[39]Maio!$G$5</f>
        <v>*</v>
      </c>
      <c r="C45" s="93" t="str">
        <f>[39]Maio!$G$6</f>
        <v>*</v>
      </c>
      <c r="D45" s="93" t="str">
        <f>[39]Maio!$G$7</f>
        <v>*</v>
      </c>
      <c r="E45" s="93" t="str">
        <f>[39]Maio!$G$8</f>
        <v>*</v>
      </c>
      <c r="F45" s="93" t="str">
        <f>[39]Maio!$G$9</f>
        <v>*</v>
      </c>
      <c r="G45" s="93" t="str">
        <f>[39]Maio!$G$10</f>
        <v>*</v>
      </c>
      <c r="H45" s="93" t="str">
        <f>[39]Maio!$G$11</f>
        <v>*</v>
      </c>
      <c r="I45" s="93" t="str">
        <f>[39]Maio!$G$12</f>
        <v>*</v>
      </c>
      <c r="J45" s="93" t="str">
        <f>[39]Maio!$G$13</f>
        <v>*</v>
      </c>
      <c r="K45" s="93" t="str">
        <f>[39]Maio!$G$14</f>
        <v>*</v>
      </c>
      <c r="L45" s="93" t="str">
        <f>[39]Maio!$G$15</f>
        <v>*</v>
      </c>
      <c r="M45" s="93" t="str">
        <f>[39]Maio!$G$16</f>
        <v>*</v>
      </c>
      <c r="N45" s="93" t="str">
        <f>[39]Maio!$G$17</f>
        <v>*</v>
      </c>
      <c r="O45" s="93" t="str">
        <f>[39]Maio!$G$18</f>
        <v>*</v>
      </c>
      <c r="P45" s="93" t="str">
        <f>[39]Maio!$G$19</f>
        <v>*</v>
      </c>
      <c r="Q45" s="93" t="str">
        <f>[39]Maio!$G$20</f>
        <v>*</v>
      </c>
      <c r="R45" s="93" t="str">
        <f>[39]Maio!$G$21</f>
        <v>*</v>
      </c>
      <c r="S45" s="93" t="str">
        <f>[39]Maio!$G$22</f>
        <v>*</v>
      </c>
      <c r="T45" s="93" t="str">
        <f>[39]Maio!$G$23</f>
        <v>*</v>
      </c>
      <c r="U45" s="93" t="str">
        <f>[39]Maio!$G$24</f>
        <v>*</v>
      </c>
      <c r="V45" s="93" t="str">
        <f>[39]Maio!$G$25</f>
        <v>*</v>
      </c>
      <c r="W45" s="93" t="str">
        <f>[39]Maio!$G$26</f>
        <v>*</v>
      </c>
      <c r="X45" s="93" t="str">
        <f>[39]Maio!$G$27</f>
        <v>*</v>
      </c>
      <c r="Y45" s="93" t="str">
        <f>[39]Maio!$G$28</f>
        <v>*</v>
      </c>
      <c r="Z45" s="93" t="str">
        <f>[39]Maio!$G$29</f>
        <v>*</v>
      </c>
      <c r="AA45" s="93" t="str">
        <f>[39]Maio!$G$30</f>
        <v>*</v>
      </c>
      <c r="AB45" s="93" t="str">
        <f>[39]Maio!$G$31</f>
        <v>*</v>
      </c>
      <c r="AC45" s="93" t="str">
        <f>[39]Maio!$G$32</f>
        <v>*</v>
      </c>
      <c r="AD45" s="93" t="str">
        <f>[39]Maio!$G$33</f>
        <v>*</v>
      </c>
      <c r="AE45" s="93" t="str">
        <f>[39]Maio!$G$34</f>
        <v>*</v>
      </c>
      <c r="AF45" s="93" t="str">
        <f>[39]Maio!$G$35</f>
        <v>*</v>
      </c>
      <c r="AG45" s="81">
        <f t="shared" si="5"/>
        <v>0</v>
      </c>
      <c r="AH45" s="92" t="e">
        <f t="shared" si="6"/>
        <v>#DIV/0!</v>
      </c>
      <c r="AJ45" s="11" t="s">
        <v>33</v>
      </c>
      <c r="AL45" t="s">
        <v>33</v>
      </c>
    </row>
    <row r="46" spans="1:39" x14ac:dyDescent="0.2">
      <c r="A46" s="50" t="s">
        <v>18</v>
      </c>
      <c r="B46" s="93">
        <f>[40]Maio!$G$5</f>
        <v>46</v>
      </c>
      <c r="C46" s="93">
        <f>[40]Maio!$G$6</f>
        <v>45</v>
      </c>
      <c r="D46" s="93">
        <f>[40]Maio!$G$7</f>
        <v>55</v>
      </c>
      <c r="E46" s="93">
        <f>[40]Maio!$G$8</f>
        <v>41</v>
      </c>
      <c r="F46" s="93">
        <f>[40]Maio!$G$9</f>
        <v>34</v>
      </c>
      <c r="G46" s="93">
        <f>[40]Maio!$G$10</f>
        <v>35</v>
      </c>
      <c r="H46" s="93">
        <f>[40]Maio!$G$11</f>
        <v>32</v>
      </c>
      <c r="I46" s="93">
        <f>[40]Maio!$G$12</f>
        <v>35</v>
      </c>
      <c r="J46" s="93">
        <f>[40]Maio!$G$13</f>
        <v>62</v>
      </c>
      <c r="K46" s="93">
        <f>[40]Maio!$G$14</f>
        <v>46</v>
      </c>
      <c r="L46" s="93">
        <f>[40]Maio!$G$15</f>
        <v>27</v>
      </c>
      <c r="M46" s="93">
        <f>[40]Maio!$G$16</f>
        <v>40</v>
      </c>
      <c r="N46" s="93">
        <f>[40]Maio!$G$17</f>
        <v>69</v>
      </c>
      <c r="O46" s="93">
        <f>[40]Maio!$G$18</f>
        <v>84</v>
      </c>
      <c r="P46" s="93">
        <f>[40]Maio!$G$19</f>
        <v>67</v>
      </c>
      <c r="Q46" s="93">
        <f>[40]Maio!$G$20</f>
        <v>53</v>
      </c>
      <c r="R46" s="93">
        <f>[40]Maio!$G$21</f>
        <v>48</v>
      </c>
      <c r="S46" s="93">
        <f>[40]Maio!$G$22</f>
        <v>85</v>
      </c>
      <c r="T46" s="93">
        <f>[40]Maio!$G$23</f>
        <v>64</v>
      </c>
      <c r="U46" s="93">
        <f>[40]Maio!$G$24</f>
        <v>49</v>
      </c>
      <c r="V46" s="93">
        <f>[40]Maio!$G$25</f>
        <v>40</v>
      </c>
      <c r="W46" s="93">
        <f>[40]Maio!$G$26</f>
        <v>39</v>
      </c>
      <c r="X46" s="93">
        <f>[40]Maio!$G$27</f>
        <v>53</v>
      </c>
      <c r="Y46" s="93">
        <f>[40]Maio!$G$28</f>
        <v>89</v>
      </c>
      <c r="Z46" s="93">
        <f>[40]Maio!$G$29</f>
        <v>90</v>
      </c>
      <c r="AA46" s="93">
        <f>[40]Maio!$G$30</f>
        <v>63</v>
      </c>
      <c r="AB46" s="93">
        <f>[40]Maio!$G$31</f>
        <v>92</v>
      </c>
      <c r="AC46" s="93">
        <f>[40]Maio!$G$32</f>
        <v>47</v>
      </c>
      <c r="AD46" s="93">
        <f>[40]Maio!$G$33</f>
        <v>47</v>
      </c>
      <c r="AE46" s="93">
        <f>[40]Maio!$G$34</f>
        <v>39</v>
      </c>
      <c r="AF46" s="93">
        <f>[40]Maio!$G$35</f>
        <v>39</v>
      </c>
      <c r="AG46" s="81">
        <f t="shared" si="5"/>
        <v>27</v>
      </c>
      <c r="AH46" s="92">
        <f t="shared" si="6"/>
        <v>53.387096774193552</v>
      </c>
      <c r="AI46" s="11" t="s">
        <v>33</v>
      </c>
      <c r="AJ46" t="s">
        <v>33</v>
      </c>
      <c r="AK46" t="s">
        <v>33</v>
      </c>
      <c r="AL46" t="s">
        <v>33</v>
      </c>
    </row>
    <row r="47" spans="1:39" x14ac:dyDescent="0.2">
      <c r="A47" s="50" t="s">
        <v>21</v>
      </c>
      <c r="B47" s="93">
        <f>[41]Maio!$G$5</f>
        <v>43</v>
      </c>
      <c r="C47" s="93">
        <f>[41]Maio!$G$6</f>
        <v>41</v>
      </c>
      <c r="D47" s="93">
        <f>[41]Maio!$G$7</f>
        <v>36</v>
      </c>
      <c r="E47" s="93">
        <f>[41]Maio!$G$8</f>
        <v>35</v>
      </c>
      <c r="F47" s="93">
        <f>[41]Maio!$G$9</f>
        <v>30</v>
      </c>
      <c r="G47" s="93">
        <f>[41]Maio!$G$10</f>
        <v>31</v>
      </c>
      <c r="H47" s="93">
        <f>[41]Maio!$G$11</f>
        <v>30</v>
      </c>
      <c r="I47" s="93">
        <f>[41]Maio!$G$12</f>
        <v>35</v>
      </c>
      <c r="J47" s="93">
        <f>[41]Maio!$G$13</f>
        <v>39</v>
      </c>
      <c r="K47" s="93">
        <f>[41]Maio!$G$14</f>
        <v>28</v>
      </c>
      <c r="L47" s="93">
        <f>[41]Maio!$G$15</f>
        <v>29</v>
      </c>
      <c r="M47" s="93">
        <f>[41]Maio!$G$16</f>
        <v>33</v>
      </c>
      <c r="N47" s="93">
        <f>[41]Maio!$G$17</f>
        <v>51</v>
      </c>
      <c r="O47" s="93">
        <f>[41]Maio!$G$18</f>
        <v>54</v>
      </c>
      <c r="P47" s="93">
        <f>[41]Maio!$G$19</f>
        <v>55</v>
      </c>
      <c r="Q47" s="93">
        <f>[41]Maio!$G$20</f>
        <v>43</v>
      </c>
      <c r="R47" s="93">
        <f>[41]Maio!$G$21</f>
        <v>40</v>
      </c>
      <c r="S47" s="93">
        <f>[41]Maio!$G$22</f>
        <v>53</v>
      </c>
      <c r="T47" s="93">
        <f>[41]Maio!$G$23</f>
        <v>68</v>
      </c>
      <c r="U47" s="93">
        <f>[41]Maio!$G$24</f>
        <v>48</v>
      </c>
      <c r="V47" s="93">
        <f>[41]Maio!$G$25</f>
        <v>30</v>
      </c>
      <c r="W47" s="93">
        <f>[41]Maio!$G$26</f>
        <v>34</v>
      </c>
      <c r="X47" s="93">
        <f>[41]Maio!$G$27</f>
        <v>34</v>
      </c>
      <c r="Y47" s="93">
        <f>[41]Maio!$G$28</f>
        <v>55</v>
      </c>
      <c r="Z47" s="93">
        <f>[41]Maio!$G$29</f>
        <v>66</v>
      </c>
      <c r="AA47" s="93">
        <f>[41]Maio!$G$30</f>
        <v>83</v>
      </c>
      <c r="AB47" s="93">
        <f>[41]Maio!$G$31</f>
        <v>80</v>
      </c>
      <c r="AC47" s="93">
        <f>[41]Maio!$G$32</f>
        <v>49</v>
      </c>
      <c r="AD47" s="93">
        <f>[41]Maio!$G$33</f>
        <v>32</v>
      </c>
      <c r="AE47" s="93">
        <f>[41]Maio!$G$34</f>
        <v>29</v>
      </c>
      <c r="AF47" s="93">
        <f>[41]Maio!$G$35</f>
        <v>29</v>
      </c>
      <c r="AG47" s="81">
        <f t="shared" si="5"/>
        <v>28</v>
      </c>
      <c r="AH47" s="92">
        <f t="shared" si="6"/>
        <v>43.322580645161288</v>
      </c>
      <c r="AL47" t="s">
        <v>33</v>
      </c>
    </row>
    <row r="48" spans="1:39" x14ac:dyDescent="0.2">
      <c r="A48" s="50" t="s">
        <v>32</v>
      </c>
      <c r="B48" s="93">
        <f>[42]Maio!$G$5</f>
        <v>34</v>
      </c>
      <c r="C48" s="93">
        <f>[42]Maio!$G$6</f>
        <v>38</v>
      </c>
      <c r="D48" s="93">
        <f>[42]Maio!$G$7</f>
        <v>30</v>
      </c>
      <c r="E48" s="93">
        <f>[42]Maio!$G$8</f>
        <v>31</v>
      </c>
      <c r="F48" s="93">
        <f>[42]Maio!$G$9</f>
        <v>29</v>
      </c>
      <c r="G48" s="93">
        <f>[42]Maio!$G$10</f>
        <v>31</v>
      </c>
      <c r="H48" s="93">
        <f>[42]Maio!$G$11</f>
        <v>27</v>
      </c>
      <c r="I48" s="93">
        <f>[42]Maio!$G$12</f>
        <v>38</v>
      </c>
      <c r="J48" s="93">
        <f>[42]Maio!$G$13</f>
        <v>28</v>
      </c>
      <c r="K48" s="93">
        <f>[42]Maio!$G$14</f>
        <v>29</v>
      </c>
      <c r="L48" s="93">
        <f>[42]Maio!$G$15</f>
        <v>31</v>
      </c>
      <c r="M48" s="93">
        <f>[42]Maio!$G$16</f>
        <v>31</v>
      </c>
      <c r="N48" s="93">
        <f>[42]Maio!$G$17</f>
        <v>36</v>
      </c>
      <c r="O48" s="93">
        <f>[42]Maio!$G$18</f>
        <v>79</v>
      </c>
      <c r="P48" s="93">
        <f>[42]Maio!$G$19</f>
        <v>55</v>
      </c>
      <c r="Q48" s="93">
        <f>[42]Maio!$G$20</f>
        <v>34</v>
      </c>
      <c r="R48" s="93">
        <f>[42]Maio!$G$21</f>
        <v>53</v>
      </c>
      <c r="S48" s="93">
        <f>[42]Maio!$G$22</f>
        <v>46</v>
      </c>
      <c r="T48" s="93">
        <f>[42]Maio!$G$23</f>
        <v>80</v>
      </c>
      <c r="U48" s="93">
        <f>[42]Maio!$G$24</f>
        <v>58</v>
      </c>
      <c r="V48" s="93">
        <f>[42]Maio!$G$25</f>
        <v>27</v>
      </c>
      <c r="W48" s="93">
        <f>[42]Maio!$G$26</f>
        <v>37</v>
      </c>
      <c r="X48" s="93">
        <f>[42]Maio!$G$27</f>
        <v>31</v>
      </c>
      <c r="Y48" s="93">
        <f>[42]Maio!$G$28</f>
        <v>52</v>
      </c>
      <c r="Z48" s="93" t="s">
        <v>203</v>
      </c>
      <c r="AA48" s="93">
        <f>[42]Maio!$G$30</f>
        <v>90</v>
      </c>
      <c r="AB48" s="93">
        <f>[42]Maio!$G$31</f>
        <v>86</v>
      </c>
      <c r="AC48" s="93">
        <f>[42]Maio!$G$32</f>
        <v>70</v>
      </c>
      <c r="AD48" s="93">
        <f>[42]Maio!$G$33</f>
        <v>51</v>
      </c>
      <c r="AE48" s="93">
        <f>[42]Maio!$G$34</f>
        <v>41</v>
      </c>
      <c r="AF48" s="93">
        <f>[42]Maio!$G$35</f>
        <v>23</v>
      </c>
      <c r="AG48" s="81">
        <f t="shared" si="5"/>
        <v>23</v>
      </c>
      <c r="AH48" s="92">
        <f t="shared" si="6"/>
        <v>44.2</v>
      </c>
      <c r="AI48" s="11" t="s">
        <v>33</v>
      </c>
      <c r="AJ48" t="s">
        <v>33</v>
      </c>
      <c r="AK48" t="s">
        <v>33</v>
      </c>
    </row>
    <row r="49" spans="1:38" x14ac:dyDescent="0.2">
      <c r="A49" s="50" t="s">
        <v>19</v>
      </c>
      <c r="B49" s="93">
        <f>[43]Maio!$G$5</f>
        <v>33</v>
      </c>
      <c r="C49" s="93">
        <f>[43]Maio!$G$6</f>
        <v>31</v>
      </c>
      <c r="D49" s="93">
        <f>[43]Maio!$G$7</f>
        <v>32</v>
      </c>
      <c r="E49" s="93">
        <f>[43]Maio!$G$8</f>
        <v>27</v>
      </c>
      <c r="F49" s="93">
        <f>[43]Maio!$G$9</f>
        <v>24</v>
      </c>
      <c r="G49" s="93">
        <f>[43]Maio!$G$10</f>
        <v>33</v>
      </c>
      <c r="H49" s="93">
        <f>[43]Maio!$G$11</f>
        <v>32</v>
      </c>
      <c r="I49" s="93">
        <f>[43]Maio!$G$12</f>
        <v>32</v>
      </c>
      <c r="J49" s="93">
        <f>[43]Maio!$G$13</f>
        <v>26</v>
      </c>
      <c r="K49" s="93">
        <f>[43]Maio!$G$14</f>
        <v>29</v>
      </c>
      <c r="L49" s="93">
        <f>[43]Maio!$G$15</f>
        <v>26</v>
      </c>
      <c r="M49" s="93">
        <f>[43]Maio!$G$16</f>
        <v>26</v>
      </c>
      <c r="N49" s="93">
        <f>[43]Maio!$G$17</f>
        <v>26</v>
      </c>
      <c r="O49" s="93">
        <f>[43]Maio!$G$18</f>
        <v>41</v>
      </c>
      <c r="P49" s="93">
        <f>[43]Maio!$G$19</f>
        <v>41</v>
      </c>
      <c r="Q49" s="93">
        <f>[43]Maio!$G$20</f>
        <v>26</v>
      </c>
      <c r="R49" s="93">
        <f>[43]Maio!$G$21</f>
        <v>24</v>
      </c>
      <c r="S49" s="93">
        <f>[43]Maio!$G$22</f>
        <v>25</v>
      </c>
      <c r="T49" s="93">
        <f>[43]Maio!$G$23</f>
        <v>49</v>
      </c>
      <c r="U49" s="93">
        <f>[43]Maio!$G$24</f>
        <v>46</v>
      </c>
      <c r="V49" s="93">
        <f>[43]Maio!$G$25</f>
        <v>26</v>
      </c>
      <c r="W49" s="93">
        <f>[43]Maio!$G$26</f>
        <v>27</v>
      </c>
      <c r="X49" s="93">
        <f>[43]Maio!$G$27</f>
        <v>26</v>
      </c>
      <c r="Y49" s="93">
        <f>[43]Maio!$G$28</f>
        <v>50</v>
      </c>
      <c r="Z49" s="93">
        <f>[43]Maio!$G$29</f>
        <v>62</v>
      </c>
      <c r="AA49" s="93">
        <f>[43]Maio!$G$30</f>
        <v>76</v>
      </c>
      <c r="AB49" s="93">
        <f>[43]Maio!$G$31</f>
        <v>76</v>
      </c>
      <c r="AC49" s="93">
        <f>[43]Maio!$G$32</f>
        <v>67</v>
      </c>
      <c r="AD49" s="93">
        <f>[43]Maio!$G$33</f>
        <v>32</v>
      </c>
      <c r="AE49" s="93">
        <f>[43]Maio!$G$34</f>
        <v>25</v>
      </c>
      <c r="AF49" s="93">
        <f>[43]Maio!$G$35</f>
        <v>31</v>
      </c>
      <c r="AG49" s="81">
        <f t="shared" si="5"/>
        <v>24</v>
      </c>
      <c r="AH49" s="92">
        <f t="shared" si="4"/>
        <v>36.354838709677416</v>
      </c>
      <c r="AJ49" t="s">
        <v>33</v>
      </c>
    </row>
    <row r="50" spans="1:38" s="5" customFormat="1" ht="17.100000000000001" customHeight="1" x14ac:dyDescent="0.2">
      <c r="A50" s="101" t="s">
        <v>205</v>
      </c>
      <c r="B50" s="94">
        <f t="shared" ref="B50:AE50" si="7">MIN(B5:B49)</f>
        <v>28</v>
      </c>
      <c r="C50" s="94">
        <f t="shared" si="7"/>
        <v>27</v>
      </c>
      <c r="D50" s="94">
        <f t="shared" si="7"/>
        <v>25</v>
      </c>
      <c r="E50" s="94">
        <f t="shared" si="7"/>
        <v>23</v>
      </c>
      <c r="F50" s="94">
        <f t="shared" si="7"/>
        <v>24</v>
      </c>
      <c r="G50" s="94">
        <f t="shared" si="7"/>
        <v>25</v>
      </c>
      <c r="H50" s="94">
        <f t="shared" si="7"/>
        <v>25</v>
      </c>
      <c r="I50" s="94">
        <f t="shared" si="7"/>
        <v>28</v>
      </c>
      <c r="J50" s="94">
        <f t="shared" si="7"/>
        <v>26</v>
      </c>
      <c r="K50" s="94">
        <f t="shared" si="7"/>
        <v>27</v>
      </c>
      <c r="L50" s="94">
        <f t="shared" si="7"/>
        <v>24</v>
      </c>
      <c r="M50" s="94">
        <f t="shared" si="7"/>
        <v>19</v>
      </c>
      <c r="N50" s="94">
        <f t="shared" si="7"/>
        <v>23</v>
      </c>
      <c r="O50" s="94">
        <f t="shared" si="7"/>
        <v>41</v>
      </c>
      <c r="P50" s="94">
        <f t="shared" si="7"/>
        <v>41</v>
      </c>
      <c r="Q50" s="94">
        <f t="shared" si="7"/>
        <v>23</v>
      </c>
      <c r="R50" s="94">
        <f t="shared" si="7"/>
        <v>24</v>
      </c>
      <c r="S50" s="94">
        <f t="shared" si="7"/>
        <v>25</v>
      </c>
      <c r="T50" s="94">
        <f t="shared" si="7"/>
        <v>31</v>
      </c>
      <c r="U50" s="94">
        <f t="shared" si="7"/>
        <v>37</v>
      </c>
      <c r="V50" s="94">
        <f t="shared" si="7"/>
        <v>26</v>
      </c>
      <c r="W50" s="94">
        <f t="shared" si="7"/>
        <v>27</v>
      </c>
      <c r="X50" s="94">
        <f t="shared" si="7"/>
        <v>25</v>
      </c>
      <c r="Y50" s="94">
        <f t="shared" si="7"/>
        <v>37</v>
      </c>
      <c r="Z50" s="94">
        <f t="shared" si="7"/>
        <v>45</v>
      </c>
      <c r="AA50" s="94">
        <f t="shared" si="7"/>
        <v>58</v>
      </c>
      <c r="AB50" s="94">
        <f t="shared" si="7"/>
        <v>43</v>
      </c>
      <c r="AC50" s="94">
        <f t="shared" si="7"/>
        <v>32</v>
      </c>
      <c r="AD50" s="94">
        <f t="shared" si="7"/>
        <v>28</v>
      </c>
      <c r="AE50" s="94">
        <f t="shared" si="7"/>
        <v>21</v>
      </c>
      <c r="AF50" s="94">
        <f t="shared" ref="AF50" si="8">MIN(AF5:AF49)</f>
        <v>23</v>
      </c>
      <c r="AG50" s="81">
        <f>MIN(B50:AF50)</f>
        <v>19</v>
      </c>
      <c r="AH50" s="92">
        <f>AVERAGE(B50:AF50)</f>
        <v>29.387096774193548</v>
      </c>
      <c r="AL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J52" s="11" t="s">
        <v>33</v>
      </c>
      <c r="AL52" t="s">
        <v>33</v>
      </c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L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3" spans="1:38" x14ac:dyDescent="0.2">
      <c r="P63" s="2" t="s">
        <v>33</v>
      </c>
      <c r="AE63" s="2" t="s">
        <v>33</v>
      </c>
      <c r="AI63" t="s">
        <v>33</v>
      </c>
    </row>
    <row r="64" spans="1:38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6"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T52:X52"/>
    <mergeCell ref="E3:E4"/>
    <mergeCell ref="F3:F4"/>
    <mergeCell ref="G3:G4"/>
    <mergeCell ref="H3:H4"/>
    <mergeCell ref="A1:AH1"/>
    <mergeCell ref="B2:AH2"/>
    <mergeCell ref="AE3:AE4"/>
    <mergeCell ref="AF3:AF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B2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="90" zoomScaleNormal="90" workbookViewId="0">
      <selection activeCell="AI6" sqref="AI6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09" t="s">
        <v>217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1"/>
    </row>
    <row r="2" spans="1:36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6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[1]Maio!$H$5</f>
        <v>11.88</v>
      </c>
      <c r="C5" s="90">
        <f>[1]Maio!$H$6</f>
        <v>10.8</v>
      </c>
      <c r="D5" s="90">
        <f>[1]Maio!$H$7</f>
        <v>12.96</v>
      </c>
      <c r="E5" s="90">
        <f>[1]Maio!$H$8</f>
        <v>10.08</v>
      </c>
      <c r="F5" s="90">
        <f>[1]Maio!$H$9</f>
        <v>13.32</v>
      </c>
      <c r="G5" s="90">
        <f>[1]Maio!$H$10</f>
        <v>14.04</v>
      </c>
      <c r="H5" s="90">
        <f>[1]Maio!$H$11</f>
        <v>10.08</v>
      </c>
      <c r="I5" s="90">
        <f>[1]Maio!$H$12</f>
        <v>15.48</v>
      </c>
      <c r="J5" s="90">
        <f>[1]Maio!$H$13</f>
        <v>6.48</v>
      </c>
      <c r="K5" s="90">
        <f>[1]Maio!$H$14</f>
        <v>12.6</v>
      </c>
      <c r="L5" s="90">
        <f>[1]Maio!$H$15</f>
        <v>6.48</v>
      </c>
      <c r="M5" s="90">
        <f>[1]Maio!$H$16</f>
        <v>9.7200000000000006</v>
      </c>
      <c r="N5" s="90">
        <f>[1]Maio!$H$17</f>
        <v>10.8</v>
      </c>
      <c r="O5" s="90">
        <f>[1]Maio!$H$18</f>
        <v>9.7200000000000006</v>
      </c>
      <c r="P5" s="90">
        <f>[1]Maio!$H$19</f>
        <v>6.84</v>
      </c>
      <c r="Q5" s="90">
        <f>[1]Maio!$H$20</f>
        <v>11.16</v>
      </c>
      <c r="R5" s="90">
        <f>[1]Maio!$H$21</f>
        <v>10.08</v>
      </c>
      <c r="S5" s="90">
        <f>[1]Maio!$H$22</f>
        <v>5.7600000000000007</v>
      </c>
      <c r="T5" s="90">
        <f>[1]Maio!$H$23</f>
        <v>9</v>
      </c>
      <c r="U5" s="90">
        <f>[1]Maio!$H$24</f>
        <v>6.12</v>
      </c>
      <c r="V5" s="90">
        <f>[1]Maio!$H$25</f>
        <v>11.16</v>
      </c>
      <c r="W5" s="90">
        <f>[1]Maio!$H$26</f>
        <v>10.8</v>
      </c>
      <c r="X5" s="90">
        <f>[1]Maio!$H$27</f>
        <v>11.879999999999999</v>
      </c>
      <c r="Y5" s="90">
        <f>[1]Maio!$H$28</f>
        <v>11.16</v>
      </c>
      <c r="Z5" s="90">
        <f>[1]Maio!$H$29</f>
        <v>7.5600000000000005</v>
      </c>
      <c r="AA5" s="90">
        <f>[1]Maio!$H$30</f>
        <v>5.04</v>
      </c>
      <c r="AB5" s="90">
        <f>[1]Maio!$H$31</f>
        <v>6.84</v>
      </c>
      <c r="AC5" s="90">
        <f>[1]Maio!$H$32</f>
        <v>8.64</v>
      </c>
      <c r="AD5" s="90">
        <f>[1]Maio!$H$33</f>
        <v>3.9600000000000004</v>
      </c>
      <c r="AE5" s="90">
        <f>[1]Maio!$H$34</f>
        <v>5.7600000000000007</v>
      </c>
      <c r="AF5" s="90">
        <f>[1]Maio!$H$35</f>
        <v>9.7200000000000006</v>
      </c>
      <c r="AG5" s="81">
        <f t="shared" ref="AG5:AG6" si="1">MAX(B5:AF5)</f>
        <v>15.48</v>
      </c>
      <c r="AH5" s="92">
        <f t="shared" ref="AH5:AH6" si="2">AVERAGE(B5:AF5)</f>
        <v>9.5458064516129042</v>
      </c>
    </row>
    <row r="6" spans="1:36" x14ac:dyDescent="0.2">
      <c r="A6" s="50" t="s">
        <v>0</v>
      </c>
      <c r="B6" s="93">
        <f>[2]Maio!$H$5</f>
        <v>17.64</v>
      </c>
      <c r="C6" s="93">
        <f>[2]Maio!$H$6</f>
        <v>16.2</v>
      </c>
      <c r="D6" s="93">
        <f>[2]Maio!$H$7</f>
        <v>18</v>
      </c>
      <c r="E6" s="93">
        <f>[2]Maio!$H$8</f>
        <v>15.840000000000002</v>
      </c>
      <c r="F6" s="93">
        <f>[2]Maio!$H$9</f>
        <v>14.4</v>
      </c>
      <c r="G6" s="93">
        <f>[2]Maio!$H$10</f>
        <v>17.28</v>
      </c>
      <c r="H6" s="93">
        <f>[2]Maio!$H$11</f>
        <v>15.48</v>
      </c>
      <c r="I6" s="93">
        <f>[2]Maio!$H$12</f>
        <v>17.64</v>
      </c>
      <c r="J6" s="93">
        <f>[2]Maio!$H$13</f>
        <v>8.2799999999999994</v>
      </c>
      <c r="K6" s="93">
        <f>[2]Maio!$H$14</f>
        <v>10.08</v>
      </c>
      <c r="L6" s="93">
        <f>[2]Maio!$H$15</f>
        <v>11.879999999999999</v>
      </c>
      <c r="M6" s="93">
        <f>[2]Maio!$H$16</f>
        <v>16.559999999999999</v>
      </c>
      <c r="N6" s="93">
        <f>[2]Maio!$H$17</f>
        <v>10.44</v>
      </c>
      <c r="O6" s="93">
        <f>[2]Maio!$H$18</f>
        <v>7.5600000000000005</v>
      </c>
      <c r="P6" s="93">
        <f>[2]Maio!$H$19</f>
        <v>6.48</v>
      </c>
      <c r="Q6" s="93">
        <f>[2]Maio!$H$20</f>
        <v>12.6</v>
      </c>
      <c r="R6" s="93">
        <f>[2]Maio!$H$21</f>
        <v>11.16</v>
      </c>
      <c r="S6" s="93">
        <f>[2]Maio!$H$22</f>
        <v>9.7200000000000006</v>
      </c>
      <c r="T6" s="93">
        <f>[2]Maio!$H$23</f>
        <v>10.8</v>
      </c>
      <c r="U6" s="93">
        <f>[2]Maio!$H$24</f>
        <v>7.9200000000000008</v>
      </c>
      <c r="V6" s="93">
        <f>[2]Maio!$H$25</f>
        <v>16.920000000000002</v>
      </c>
      <c r="W6" s="93">
        <f>[2]Maio!$H$26</f>
        <v>14.04</v>
      </c>
      <c r="X6" s="93">
        <f>[2]Maio!$H$27</f>
        <v>24.840000000000003</v>
      </c>
      <c r="Y6" s="93">
        <f>[2]Maio!$H$28</f>
        <v>12.96</v>
      </c>
      <c r="Z6" s="93">
        <f>[2]Maio!$H$29</f>
        <v>6.48</v>
      </c>
      <c r="AA6" s="93">
        <f>[2]Maio!$H$30</f>
        <v>3.9600000000000004</v>
      </c>
      <c r="AB6" s="93">
        <f>[2]Maio!$H$31</f>
        <v>9.3600000000000012</v>
      </c>
      <c r="AC6" s="93">
        <f>[2]Maio!$H$32</f>
        <v>6.84</v>
      </c>
      <c r="AD6" s="93">
        <f>[2]Maio!$H$33</f>
        <v>9.7200000000000006</v>
      </c>
      <c r="AE6" s="93">
        <f>[2]Maio!$H$34</f>
        <v>10.44</v>
      </c>
      <c r="AF6" s="93">
        <f>[2]Maio!$H$35</f>
        <v>17.28</v>
      </c>
      <c r="AG6" s="81">
        <f t="shared" si="1"/>
        <v>24.840000000000003</v>
      </c>
      <c r="AH6" s="92">
        <f t="shared" si="2"/>
        <v>12.541935483870967</v>
      </c>
    </row>
    <row r="7" spans="1:36" x14ac:dyDescent="0.2">
      <c r="A7" s="50" t="s">
        <v>86</v>
      </c>
      <c r="B7" s="93">
        <f>[3]Maio!$H$5</f>
        <v>18.720000000000002</v>
      </c>
      <c r="C7" s="93">
        <f>[3]Maio!$H$6</f>
        <v>19.440000000000001</v>
      </c>
      <c r="D7" s="93">
        <f>[3]Maio!$H$7</f>
        <v>18</v>
      </c>
      <c r="E7" s="93">
        <f>[3]Maio!$H$8</f>
        <v>12.6</v>
      </c>
      <c r="F7" s="93">
        <f>[3]Maio!$H$9</f>
        <v>18</v>
      </c>
      <c r="G7" s="93">
        <f>[3]Maio!$H$10</f>
        <v>21.6</v>
      </c>
      <c r="H7" s="93">
        <f>[3]Maio!$H$11</f>
        <v>19.8</v>
      </c>
      <c r="I7" s="93">
        <f>[3]Maio!$H$12</f>
        <v>15.840000000000002</v>
      </c>
      <c r="J7" s="93">
        <f>[3]Maio!$H$13</f>
        <v>15.840000000000002</v>
      </c>
      <c r="K7" s="93">
        <f>[3]Maio!$H$14</f>
        <v>14.4</v>
      </c>
      <c r="L7" s="93">
        <f>[3]Maio!$H$15</f>
        <v>12.96</v>
      </c>
      <c r="M7" s="93">
        <f>[3]Maio!$H$16</f>
        <v>16.559999999999999</v>
      </c>
      <c r="N7" s="93">
        <f>[3]Maio!$H$17</f>
        <v>17.28</v>
      </c>
      <c r="O7" s="93">
        <f>[3]Maio!$H$18</f>
        <v>16.559999999999999</v>
      </c>
      <c r="P7" s="93">
        <f>[3]Maio!$H$19</f>
        <v>11.520000000000001</v>
      </c>
      <c r="Q7" s="93">
        <f>[3]Maio!$H$20</f>
        <v>20.88</v>
      </c>
      <c r="R7" s="93">
        <f>[3]Maio!$H$21</f>
        <v>16.2</v>
      </c>
      <c r="S7" s="93">
        <f>[3]Maio!$H$22</f>
        <v>14.76</v>
      </c>
      <c r="T7" s="93">
        <f>[3]Maio!$H$23</f>
        <v>14.76</v>
      </c>
      <c r="U7" s="93">
        <f>[3]Maio!$H$24</f>
        <v>5.7600000000000007</v>
      </c>
      <c r="V7" s="93">
        <f>[3]Maio!$H$25</f>
        <v>21.240000000000002</v>
      </c>
      <c r="W7" s="93">
        <f>[3]Maio!$H$26</f>
        <v>21.6</v>
      </c>
      <c r="X7" s="93">
        <f>[3]Maio!$H$27</f>
        <v>22.68</v>
      </c>
      <c r="Y7" s="93">
        <f>[3]Maio!$H$28</f>
        <v>18</v>
      </c>
      <c r="Z7" s="93">
        <f>[3]Maio!$H$29</f>
        <v>16.2</v>
      </c>
      <c r="AA7" s="93">
        <f>[3]Maio!$H$30</f>
        <v>9.7200000000000006</v>
      </c>
      <c r="AB7" s="93">
        <f>[3]Maio!$H$31</f>
        <v>14.4</v>
      </c>
      <c r="AC7" s="93">
        <f>[3]Maio!$H$32</f>
        <v>14.4</v>
      </c>
      <c r="AD7" s="93">
        <f>[3]Maio!$H$33</f>
        <v>11.879999999999999</v>
      </c>
      <c r="AE7" s="93">
        <f>[3]Maio!$H$34</f>
        <v>12.6</v>
      </c>
      <c r="AF7" s="93">
        <f>[3]Maio!$H$35</f>
        <v>19.8</v>
      </c>
      <c r="AG7" s="81">
        <f t="shared" ref="AG7:AG48" si="3">MAX(B7:AF7)</f>
        <v>22.68</v>
      </c>
      <c r="AH7" s="92">
        <f t="shared" ref="AH7:AH49" si="4">AVERAGE(B7:AF7)</f>
        <v>16.258064516129036</v>
      </c>
    </row>
    <row r="8" spans="1:36" x14ac:dyDescent="0.2">
      <c r="A8" s="50" t="s">
        <v>1</v>
      </c>
      <c r="B8" s="93">
        <f>[4]Maio!$H$5</f>
        <v>16.559999999999999</v>
      </c>
      <c r="C8" s="93">
        <f>[4]Maio!$H$6</f>
        <v>18.36</v>
      </c>
      <c r="D8" s="93">
        <f>[4]Maio!$H$7</f>
        <v>9</v>
      </c>
      <c r="E8" s="93">
        <f>[4]Maio!$H$8</f>
        <v>9.3600000000000012</v>
      </c>
      <c r="F8" s="93">
        <f>[4]Maio!$H$9</f>
        <v>13.68</v>
      </c>
      <c r="G8" s="93">
        <f>[4]Maio!$H$10</f>
        <v>18.36</v>
      </c>
      <c r="H8" s="93">
        <f>[4]Maio!$H$11</f>
        <v>18.36</v>
      </c>
      <c r="I8" s="93">
        <f>[4]Maio!$H$12</f>
        <v>14.04</v>
      </c>
      <c r="J8" s="93">
        <f>[4]Maio!$H$13</f>
        <v>9.3600000000000012</v>
      </c>
      <c r="K8" s="93">
        <f>[4]Maio!$H$14</f>
        <v>11.520000000000001</v>
      </c>
      <c r="L8" s="93">
        <f>[4]Maio!$H$15</f>
        <v>12.24</v>
      </c>
      <c r="M8" s="93">
        <f>[4]Maio!$H$16</f>
        <v>12.6</v>
      </c>
      <c r="N8" s="93">
        <f>[4]Maio!$H$17</f>
        <v>2.52</v>
      </c>
      <c r="O8" s="93">
        <f>[4]Maio!$H$18</f>
        <v>2.52</v>
      </c>
      <c r="P8" s="93">
        <f>[4]Maio!$H$19</f>
        <v>2.16</v>
      </c>
      <c r="Q8" s="93">
        <f>[4]Maio!$H$20</f>
        <v>7.9200000000000008</v>
      </c>
      <c r="R8" s="93">
        <f>[4]Maio!$H$21</f>
        <v>7.9200000000000008</v>
      </c>
      <c r="S8" s="93">
        <f>[4]Maio!$H$22</f>
        <v>0.36000000000000004</v>
      </c>
      <c r="T8" s="93">
        <f>[4]Maio!$H$23</f>
        <v>6.48</v>
      </c>
      <c r="U8" s="93">
        <f>[4]Maio!$H$24</f>
        <v>0.36000000000000004</v>
      </c>
      <c r="V8" s="93">
        <f>[4]Maio!$H$25</f>
        <v>19.8</v>
      </c>
      <c r="W8" s="93">
        <f>[4]Maio!$H$26</f>
        <v>13.68</v>
      </c>
      <c r="X8" s="93">
        <f>[4]Maio!$H$27</f>
        <v>18.720000000000002</v>
      </c>
      <c r="Y8" s="93">
        <f>[4]Maio!$H$28</f>
        <v>11.16</v>
      </c>
      <c r="Z8" s="93">
        <f>[4]Maio!$H$29</f>
        <v>3.24</v>
      </c>
      <c r="AA8" s="93">
        <f>[4]Maio!$H$30</f>
        <v>3.6</v>
      </c>
      <c r="AB8" s="93">
        <f>[4]Maio!$H$31</f>
        <v>6.48</v>
      </c>
      <c r="AC8" s="93">
        <f>[4]Maio!$H$32</f>
        <v>1.08</v>
      </c>
      <c r="AD8" s="93">
        <f>[4]Maio!$H$33</f>
        <v>6.84</v>
      </c>
      <c r="AE8" s="93">
        <f>[4]Maio!$H$34</f>
        <v>5.7600000000000007</v>
      </c>
      <c r="AF8" s="93">
        <f>[4]Maio!$H$35</f>
        <v>2.16</v>
      </c>
      <c r="AG8" s="81">
        <f t="shared" si="3"/>
        <v>19.8</v>
      </c>
      <c r="AH8" s="92">
        <f t="shared" si="4"/>
        <v>9.232258064516131</v>
      </c>
    </row>
    <row r="9" spans="1:36" x14ac:dyDescent="0.2">
      <c r="A9" s="50" t="s">
        <v>149</v>
      </c>
      <c r="B9" s="93">
        <f>[5]Maio!$H$5</f>
        <v>21.6</v>
      </c>
      <c r="C9" s="93">
        <f>[5]Maio!$H$6</f>
        <v>19.8</v>
      </c>
      <c r="D9" s="93">
        <f>[5]Maio!$H$7</f>
        <v>20.16</v>
      </c>
      <c r="E9" s="93">
        <f>[5]Maio!$H$8</f>
        <v>19.079999999999998</v>
      </c>
      <c r="F9" s="93">
        <f>[5]Maio!$H$9</f>
        <v>20.88</v>
      </c>
      <c r="G9" s="93">
        <f>[5]Maio!$H$10</f>
        <v>23.759999999999998</v>
      </c>
      <c r="H9" s="93">
        <f>[5]Maio!$H$11</f>
        <v>19.8</v>
      </c>
      <c r="I9" s="93">
        <f>[5]Maio!$H$12</f>
        <v>19.079999999999998</v>
      </c>
      <c r="J9" s="93">
        <f>[5]Maio!$H$13</f>
        <v>18</v>
      </c>
      <c r="K9" s="93">
        <f>[5]Maio!$H$14</f>
        <v>17.64</v>
      </c>
      <c r="L9" s="93">
        <f>[5]Maio!$H$15</f>
        <v>15.120000000000001</v>
      </c>
      <c r="M9" s="93">
        <f>[5]Maio!$H$16</f>
        <v>17.64</v>
      </c>
      <c r="N9" s="93">
        <f>[5]Maio!$H$17</f>
        <v>14.76</v>
      </c>
      <c r="O9" s="93">
        <f>[5]Maio!$H$18</f>
        <v>17.64</v>
      </c>
      <c r="P9" s="93">
        <f>[5]Maio!$H$19</f>
        <v>9</v>
      </c>
      <c r="Q9" s="93">
        <f>[5]Maio!$H$20</f>
        <v>17.28</v>
      </c>
      <c r="R9" s="93">
        <f>[5]Maio!$H$21</f>
        <v>14.4</v>
      </c>
      <c r="S9" s="93">
        <f>[5]Maio!$H$22</f>
        <v>12.96</v>
      </c>
      <c r="T9" s="93">
        <f>[5]Maio!$H$23</f>
        <v>18.36</v>
      </c>
      <c r="U9" s="93">
        <f>[5]Maio!$H$24</f>
        <v>10.44</v>
      </c>
      <c r="V9" s="93">
        <f>[5]Maio!$H$25</f>
        <v>23.040000000000003</v>
      </c>
      <c r="W9" s="93">
        <f>[5]Maio!$H$26</f>
        <v>19.079999999999998</v>
      </c>
      <c r="X9" s="93">
        <f>[5]Maio!$H$27</f>
        <v>23.040000000000003</v>
      </c>
      <c r="Y9" s="93">
        <f>[5]Maio!$H$28</f>
        <v>23.040000000000003</v>
      </c>
      <c r="Z9" s="93">
        <f>[5]Maio!$H$29</f>
        <v>13.68</v>
      </c>
      <c r="AA9" s="93">
        <f>[5]Maio!$H$30</f>
        <v>11.520000000000001</v>
      </c>
      <c r="AB9" s="93">
        <f>[5]Maio!$H$31</f>
        <v>13.32</v>
      </c>
      <c r="AC9" s="93">
        <f>[5]Maio!$H$32</f>
        <v>12.6</v>
      </c>
      <c r="AD9" s="93">
        <f>[5]Maio!$H$33</f>
        <v>15.48</v>
      </c>
      <c r="AE9" s="93">
        <f>[5]Maio!$H$34</f>
        <v>12.24</v>
      </c>
      <c r="AF9" s="93">
        <f>[5]Maio!$H$35</f>
        <v>19.079999999999998</v>
      </c>
      <c r="AG9" s="81">
        <f t="shared" si="3"/>
        <v>23.759999999999998</v>
      </c>
      <c r="AH9" s="92">
        <f t="shared" si="4"/>
        <v>17.210322580645165</v>
      </c>
    </row>
    <row r="10" spans="1:36" x14ac:dyDescent="0.2">
      <c r="A10" s="50" t="s">
        <v>93</v>
      </c>
      <c r="B10" s="93">
        <f>[6]Maio!$H$5</f>
        <v>22.68</v>
      </c>
      <c r="C10" s="93">
        <f>[6]Maio!$H$6</f>
        <v>23.400000000000002</v>
      </c>
      <c r="D10" s="93">
        <f>[6]Maio!$H$7</f>
        <v>19.440000000000001</v>
      </c>
      <c r="E10" s="93">
        <f>[6]Maio!$H$8</f>
        <v>19.079999999999998</v>
      </c>
      <c r="F10" s="93">
        <f>[6]Maio!$H$9</f>
        <v>18.36</v>
      </c>
      <c r="G10" s="93">
        <f>[6]Maio!$H$10</f>
        <v>21.6</v>
      </c>
      <c r="H10" s="93">
        <f>[6]Maio!$H$11</f>
        <v>21.96</v>
      </c>
      <c r="I10" s="93">
        <f>[6]Maio!$H$12</f>
        <v>22.32</v>
      </c>
      <c r="J10" s="93">
        <f>[6]Maio!$H$13</f>
        <v>11.16</v>
      </c>
      <c r="K10" s="93">
        <f>[6]Maio!$H$14</f>
        <v>22.32</v>
      </c>
      <c r="L10" s="93">
        <f>[6]Maio!$H$15</f>
        <v>17.64</v>
      </c>
      <c r="M10" s="93">
        <f>[6]Maio!$H$16</f>
        <v>18</v>
      </c>
      <c r="N10" s="93">
        <f>[6]Maio!$H$17</f>
        <v>20.16</v>
      </c>
      <c r="O10" s="93">
        <f>[6]Maio!$H$18</f>
        <v>12.6</v>
      </c>
      <c r="P10" s="93">
        <f>[6]Maio!$H$19</f>
        <v>21.240000000000002</v>
      </c>
      <c r="Q10" s="93">
        <f>[6]Maio!$H$20</f>
        <v>20.52</v>
      </c>
      <c r="R10" s="93">
        <f>[6]Maio!$H$21</f>
        <v>14.04</v>
      </c>
      <c r="S10" s="93">
        <f>[6]Maio!$H$22</f>
        <v>13.32</v>
      </c>
      <c r="T10" s="93">
        <f>[6]Maio!$H$23</f>
        <v>10.44</v>
      </c>
      <c r="U10" s="93">
        <f>[6]Maio!$H$24</f>
        <v>17.28</v>
      </c>
      <c r="V10" s="93">
        <f>[6]Maio!$H$25</f>
        <v>24.48</v>
      </c>
      <c r="W10" s="93">
        <f>[6]Maio!$H$26</f>
        <v>20.16</v>
      </c>
      <c r="X10" s="93">
        <f>[6]Maio!$H$27</f>
        <v>23.759999999999998</v>
      </c>
      <c r="Y10" s="93">
        <f>[6]Maio!$H$28</f>
        <v>15.48</v>
      </c>
      <c r="Z10" s="93">
        <f>[6]Maio!$H$29</f>
        <v>22.32</v>
      </c>
      <c r="AA10" s="93">
        <f>[6]Maio!$H$30</f>
        <v>18</v>
      </c>
      <c r="AB10" s="93">
        <f>[6]Maio!$H$31</f>
        <v>16.2</v>
      </c>
      <c r="AC10" s="93">
        <f>[6]Maio!$H$32</f>
        <v>16.559999999999999</v>
      </c>
      <c r="AD10" s="93">
        <f>[6]Maio!$H$33</f>
        <v>25.2</v>
      </c>
      <c r="AE10" s="93">
        <f>[6]Maio!$H$34</f>
        <v>18</v>
      </c>
      <c r="AF10" s="93">
        <f>[6]Maio!$H$35</f>
        <v>22.32</v>
      </c>
      <c r="AG10" s="81">
        <f t="shared" si="3"/>
        <v>25.2</v>
      </c>
      <c r="AH10" s="92">
        <f t="shared" si="4"/>
        <v>19.033548387096779</v>
      </c>
    </row>
    <row r="11" spans="1:36" x14ac:dyDescent="0.2">
      <c r="A11" s="50" t="s">
        <v>50</v>
      </c>
      <c r="B11" s="93">
        <f>[7]Maio!$H$5</f>
        <v>13.32</v>
      </c>
      <c r="C11" s="93">
        <f>[7]Maio!$H$6</f>
        <v>18</v>
      </c>
      <c r="D11" s="93">
        <f>[7]Maio!$H$7</f>
        <v>16.559999999999999</v>
      </c>
      <c r="E11" s="93">
        <f>[7]Maio!$H$8</f>
        <v>14.04</v>
      </c>
      <c r="F11" s="93">
        <f>[7]Maio!$H$9</f>
        <v>15.48</v>
      </c>
      <c r="G11" s="93">
        <f>[7]Maio!$H$10</f>
        <v>15.120000000000001</v>
      </c>
      <c r="H11" s="93">
        <f>[7]Maio!$H$11</f>
        <v>16.559999999999999</v>
      </c>
      <c r="I11" s="93">
        <f>[7]Maio!$H$12</f>
        <v>19.440000000000001</v>
      </c>
      <c r="J11" s="93">
        <f>[7]Maio!$H$13</f>
        <v>13.32</v>
      </c>
      <c r="K11" s="93">
        <f>[7]Maio!$H$14</f>
        <v>18</v>
      </c>
      <c r="L11" s="93">
        <f>[7]Maio!$H$15</f>
        <v>16.2</v>
      </c>
      <c r="M11" s="93">
        <f>[7]Maio!$H$16</f>
        <v>13.32</v>
      </c>
      <c r="N11" s="93">
        <f>[7]Maio!$H$17</f>
        <v>17.28</v>
      </c>
      <c r="O11" s="93">
        <f>[7]Maio!$H$18</f>
        <v>19.440000000000001</v>
      </c>
      <c r="P11" s="93">
        <f>[7]Maio!$H$19</f>
        <v>15.120000000000001</v>
      </c>
      <c r="Q11" s="93">
        <f>[7]Maio!$H$20</f>
        <v>12.6</v>
      </c>
      <c r="R11" s="93">
        <f>[7]Maio!$H$21</f>
        <v>9.7200000000000006</v>
      </c>
      <c r="S11" s="93">
        <f>[7]Maio!$H$22</f>
        <v>12.6</v>
      </c>
      <c r="T11" s="93">
        <f>[7]Maio!$H$23</f>
        <v>20.88</v>
      </c>
      <c r="U11" s="93">
        <f>[7]Maio!$H$24</f>
        <v>13.68</v>
      </c>
      <c r="V11" s="93">
        <f>[7]Maio!$H$25</f>
        <v>19.8</v>
      </c>
      <c r="W11" s="93">
        <f>[7]Maio!$H$26</f>
        <v>16.2</v>
      </c>
      <c r="X11" s="93">
        <f>[7]Maio!$H$27</f>
        <v>20.88</v>
      </c>
      <c r="Y11" s="93">
        <f>[7]Maio!$H$28</f>
        <v>16.2</v>
      </c>
      <c r="Z11" s="93">
        <f>[7]Maio!$H$29</f>
        <v>18.36</v>
      </c>
      <c r="AA11" s="93">
        <f>[7]Maio!$H$30</f>
        <v>12.96</v>
      </c>
      <c r="AB11" s="93">
        <f>[7]Maio!$H$31</f>
        <v>18</v>
      </c>
      <c r="AC11" s="93">
        <f>[7]Maio!$H$32</f>
        <v>16.2</v>
      </c>
      <c r="AD11" s="93">
        <f>[7]Maio!$H$33</f>
        <v>9.7200000000000006</v>
      </c>
      <c r="AE11" s="93">
        <f>[7]Maio!$H$34</f>
        <v>15.48</v>
      </c>
      <c r="AF11" s="93">
        <f>[7]Maio!$H$35</f>
        <v>20.16</v>
      </c>
      <c r="AG11" s="81">
        <f t="shared" si="3"/>
        <v>20.88</v>
      </c>
      <c r="AH11" s="92">
        <f t="shared" si="4"/>
        <v>15.956129032258065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6" x14ac:dyDescent="0.2">
      <c r="A13" s="50" t="s">
        <v>96</v>
      </c>
      <c r="B13" s="93">
        <f>[8]Maio!$H$5</f>
        <v>28.8</v>
      </c>
      <c r="C13" s="93">
        <f>[8]Maio!$H$6</f>
        <v>28.8</v>
      </c>
      <c r="D13" s="93">
        <f>[8]Maio!$H$7</f>
        <v>23.400000000000002</v>
      </c>
      <c r="E13" s="93">
        <f>[8]Maio!$H$8</f>
        <v>26.64</v>
      </c>
      <c r="F13" s="93">
        <f>[8]Maio!$H$9</f>
        <v>20.16</v>
      </c>
      <c r="G13" s="93">
        <f>[8]Maio!$H$10</f>
        <v>25.2</v>
      </c>
      <c r="H13" s="93">
        <f>[8]Maio!$H$11</f>
        <v>27.720000000000002</v>
      </c>
      <c r="I13" s="93">
        <f>[8]Maio!$H$12</f>
        <v>25.2</v>
      </c>
      <c r="J13" s="93">
        <f>[8]Maio!$H$13</f>
        <v>11.16</v>
      </c>
      <c r="K13" s="93">
        <f>[8]Maio!$H$14</f>
        <v>19.079999999999998</v>
      </c>
      <c r="L13" s="93">
        <f>[8]Maio!$H$15</f>
        <v>21.240000000000002</v>
      </c>
      <c r="M13" s="93">
        <f>[8]Maio!$H$16</f>
        <v>25.2</v>
      </c>
      <c r="N13" s="93">
        <f>[8]Maio!$H$17</f>
        <v>23.040000000000003</v>
      </c>
      <c r="O13" s="93">
        <f>[8]Maio!$H$18</f>
        <v>23.759999999999998</v>
      </c>
      <c r="P13" s="93">
        <f>[8]Maio!$H$19</f>
        <v>21.240000000000002</v>
      </c>
      <c r="Q13" s="93">
        <f>[8]Maio!$H$20</f>
        <v>23.040000000000003</v>
      </c>
      <c r="R13" s="93">
        <f>[8]Maio!$H$21</f>
        <v>29.52</v>
      </c>
      <c r="S13" s="93">
        <f>[8]Maio!$H$22</f>
        <v>24.12</v>
      </c>
      <c r="T13" s="93">
        <f>[8]Maio!$H$23</f>
        <v>22.32</v>
      </c>
      <c r="U13" s="93">
        <f>[8]Maio!$H$24</f>
        <v>16.920000000000002</v>
      </c>
      <c r="V13" s="93">
        <f>[8]Maio!$H$25</f>
        <v>24.12</v>
      </c>
      <c r="W13" s="93">
        <f>[8]Maio!$H$26</f>
        <v>25.92</v>
      </c>
      <c r="X13" s="93">
        <f>[8]Maio!$H$27</f>
        <v>32.4</v>
      </c>
      <c r="Y13" s="93">
        <f>[8]Maio!$H$28</f>
        <v>32.4</v>
      </c>
      <c r="Z13" s="93">
        <f>[8]Maio!$H$29</f>
        <v>25.92</v>
      </c>
      <c r="AA13" s="93">
        <f>[8]Maio!$H$30</f>
        <v>20.52</v>
      </c>
      <c r="AB13" s="93">
        <f>[8]Maio!$H$31</f>
        <v>26.28</v>
      </c>
      <c r="AC13" s="93">
        <f>[8]Maio!$H$32</f>
        <v>16.559999999999999</v>
      </c>
      <c r="AD13" s="93">
        <f>[8]Maio!$H$33</f>
        <v>15.120000000000001</v>
      </c>
      <c r="AE13" s="93">
        <f>[8]Maio!$H$34</f>
        <v>11.879999999999999</v>
      </c>
      <c r="AF13" s="93">
        <f>[8]Maio!$H$35</f>
        <v>19.079999999999998</v>
      </c>
      <c r="AG13" s="81">
        <f t="shared" si="3"/>
        <v>32.4</v>
      </c>
      <c r="AH13" s="92">
        <f t="shared" si="4"/>
        <v>23.121290322580641</v>
      </c>
    </row>
    <row r="14" spans="1:36" x14ac:dyDescent="0.2">
      <c r="A14" s="50" t="s">
        <v>103</v>
      </c>
      <c r="B14" s="93">
        <f>[10]Maio!$H$5</f>
        <v>18.720000000000002</v>
      </c>
      <c r="C14" s="93">
        <f>[10]Maio!$H$6</f>
        <v>17.64</v>
      </c>
      <c r="D14" s="93">
        <f>[10]Maio!$H$7</f>
        <v>15.840000000000002</v>
      </c>
      <c r="E14" s="93">
        <f>[10]Maio!$H$8</f>
        <v>18.36</v>
      </c>
      <c r="F14" s="93">
        <f>[10]Maio!$H$9</f>
        <v>19.079999999999998</v>
      </c>
      <c r="G14" s="93">
        <f>[10]Maio!$H$10</f>
        <v>20.52</v>
      </c>
      <c r="H14" s="93">
        <f>[10]Maio!$H$11</f>
        <v>16.920000000000002</v>
      </c>
      <c r="I14" s="93">
        <f>[10]Maio!$H$12</f>
        <v>17.28</v>
      </c>
      <c r="J14" s="93">
        <f>[10]Maio!$H$13</f>
        <v>14.04</v>
      </c>
      <c r="K14" s="93">
        <f>[10]Maio!$H$14</f>
        <v>15.48</v>
      </c>
      <c r="L14" s="93">
        <f>[10]Maio!$H$15</f>
        <v>13.68</v>
      </c>
      <c r="M14" s="93">
        <f>[10]Maio!$H$16</f>
        <v>15.48</v>
      </c>
      <c r="N14" s="93">
        <f>[10]Maio!$H$17</f>
        <v>15.840000000000002</v>
      </c>
      <c r="O14" s="93">
        <f>[10]Maio!$H$18</f>
        <v>16.920000000000002</v>
      </c>
      <c r="P14" s="93">
        <f>[10]Maio!$H$19</f>
        <v>11.16</v>
      </c>
      <c r="Q14" s="93">
        <f>[10]Maio!$H$20</f>
        <v>14.04</v>
      </c>
      <c r="R14" s="93">
        <f>[10]Maio!$H$21</f>
        <v>13.32</v>
      </c>
      <c r="S14" s="93">
        <f>[10]Maio!$H$22</f>
        <v>13.32</v>
      </c>
      <c r="T14" s="93">
        <f>[10]Maio!$H$23</f>
        <v>15.840000000000002</v>
      </c>
      <c r="U14" s="93">
        <f>[10]Maio!$H$24</f>
        <v>12.6</v>
      </c>
      <c r="V14" s="93">
        <f>[10]Maio!$H$25</f>
        <v>18.36</v>
      </c>
      <c r="W14" s="93">
        <f>[10]Maio!$H$26</f>
        <v>18.36</v>
      </c>
      <c r="X14" s="93">
        <f>[10]Maio!$H$27</f>
        <v>18</v>
      </c>
      <c r="Y14" s="93">
        <f>[10]Maio!$H$28</f>
        <v>20.52</v>
      </c>
      <c r="Z14" s="93">
        <f>[10]Maio!$H$29</f>
        <v>15.48</v>
      </c>
      <c r="AA14" s="93">
        <f>[10]Maio!$H$30</f>
        <v>13.68</v>
      </c>
      <c r="AB14" s="93">
        <f>[10]Maio!$H$31</f>
        <v>18.720000000000002</v>
      </c>
      <c r="AC14" s="93">
        <f>[10]Maio!$H$32</f>
        <v>14.76</v>
      </c>
      <c r="AD14" s="93">
        <f>[10]Maio!$H$33</f>
        <v>10.08</v>
      </c>
      <c r="AE14" s="93">
        <f>[10]Maio!$H$34</f>
        <v>10.08</v>
      </c>
      <c r="AF14" s="93">
        <f>[10]Maio!$H$35</f>
        <v>17.64</v>
      </c>
      <c r="AG14" s="81">
        <f t="shared" si="3"/>
        <v>20.52</v>
      </c>
      <c r="AH14" s="92">
        <f t="shared" si="4"/>
        <v>15.863225806451613</v>
      </c>
    </row>
    <row r="15" spans="1:36" x14ac:dyDescent="0.2">
      <c r="A15" s="50" t="s">
        <v>150</v>
      </c>
      <c r="B15" s="93" t="str">
        <f>[11]Maio!$H$5</f>
        <v>*</v>
      </c>
      <c r="C15" s="93" t="str">
        <f>[11]Maio!$H$6</f>
        <v>*</v>
      </c>
      <c r="D15" s="93" t="str">
        <f>[11]Maio!$H$7</f>
        <v>*</v>
      </c>
      <c r="E15" s="93" t="str">
        <f>[11]Maio!$H$8</f>
        <v>*</v>
      </c>
      <c r="F15" s="93" t="str">
        <f>[11]Maio!$H$9</f>
        <v>*</v>
      </c>
      <c r="G15" s="93" t="str">
        <f>[11]Maio!$H$10</f>
        <v>*</v>
      </c>
      <c r="H15" s="93" t="str">
        <f>[11]Maio!$H$11</f>
        <v>*</v>
      </c>
      <c r="I15" s="93" t="str">
        <f>[11]Maio!$H$12</f>
        <v>*</v>
      </c>
      <c r="J15" s="93" t="str">
        <f>[11]Maio!$H$13</f>
        <v>*</v>
      </c>
      <c r="K15" s="93" t="str">
        <f>[11]Maio!$H$14</f>
        <v>*</v>
      </c>
      <c r="L15" s="93" t="str">
        <f>[11]Maio!$H$15</f>
        <v>*</v>
      </c>
      <c r="M15" s="93" t="str">
        <f>[11]Maio!$H$16</f>
        <v>*</v>
      </c>
      <c r="N15" s="93" t="str">
        <f>[11]Maio!$H$17</f>
        <v>*</v>
      </c>
      <c r="O15" s="93" t="str">
        <f>[11]Maio!$H$18</f>
        <v>*</v>
      </c>
      <c r="P15" s="93" t="str">
        <f>[11]Maio!$H$19</f>
        <v>*</v>
      </c>
      <c r="Q15" s="93" t="str">
        <f>[11]Maio!$H$20</f>
        <v>*</v>
      </c>
      <c r="R15" s="93" t="str">
        <f>[11]Maio!$H$21</f>
        <v>*</v>
      </c>
      <c r="S15" s="93" t="str">
        <f>[11]Maio!$H$22</f>
        <v>*</v>
      </c>
      <c r="T15" s="93" t="str">
        <f>[11]Maio!$H$23</f>
        <v>*</v>
      </c>
      <c r="U15" s="93" t="str">
        <f>[11]Maio!$H$24</f>
        <v>*</v>
      </c>
      <c r="V15" s="93" t="str">
        <f>[11]Maio!$H$25</f>
        <v>*</v>
      </c>
      <c r="W15" s="93" t="str">
        <f>[11]Maio!$H$26</f>
        <v>*</v>
      </c>
      <c r="X15" s="93" t="str">
        <f>[11]Maio!$H$27</f>
        <v>*</v>
      </c>
      <c r="Y15" s="93" t="str">
        <f>[11]Maio!$H$28</f>
        <v>*</v>
      </c>
      <c r="Z15" s="93" t="str">
        <f>[11]Maio!$H$29</f>
        <v>*</v>
      </c>
      <c r="AA15" s="93" t="str">
        <f>[11]Maio!$H$30</f>
        <v>*</v>
      </c>
      <c r="AB15" s="93" t="str">
        <f>[11]Maio!$H$31</f>
        <v>*</v>
      </c>
      <c r="AC15" s="93" t="str">
        <f>[11]Maio!$H$32</f>
        <v>*</v>
      </c>
      <c r="AD15" s="93" t="str">
        <f>[11]Maio!$H$33</f>
        <v>*</v>
      </c>
      <c r="AE15" s="93" t="str">
        <f>[11]Maio!$H$34</f>
        <v>*</v>
      </c>
      <c r="AF15" s="93" t="str">
        <f>[11]Maio!$H$35</f>
        <v>*</v>
      </c>
      <c r="AG15" s="81" t="s">
        <v>203</v>
      </c>
      <c r="AH15" s="92" t="s">
        <v>203</v>
      </c>
    </row>
    <row r="16" spans="1:36" x14ac:dyDescent="0.2">
      <c r="A16" s="50" t="s">
        <v>2</v>
      </c>
      <c r="B16" s="93">
        <f>[12]Maio!$H$5</f>
        <v>20.16</v>
      </c>
      <c r="C16" s="93">
        <f>[12]Maio!$H$6</f>
        <v>19.079999999999998</v>
      </c>
      <c r="D16" s="93">
        <f>[12]Maio!$H$7</f>
        <v>19.079999999999998</v>
      </c>
      <c r="E16" s="93">
        <f>[12]Maio!$H$8</f>
        <v>16.920000000000002</v>
      </c>
      <c r="F16" s="93">
        <f>[12]Maio!$H$9</f>
        <v>16.2</v>
      </c>
      <c r="G16" s="93">
        <f>[12]Maio!$H$10</f>
        <v>19.8</v>
      </c>
      <c r="H16" s="93">
        <f>[12]Maio!$H$11</f>
        <v>17.28</v>
      </c>
      <c r="I16" s="93">
        <f>[12]Maio!$H$12</f>
        <v>21.6</v>
      </c>
      <c r="J16" s="93">
        <f>[12]Maio!$H$13</f>
        <v>14.04</v>
      </c>
      <c r="K16" s="93">
        <f>[12]Maio!$H$14</f>
        <v>16.559999999999999</v>
      </c>
      <c r="L16" s="93">
        <f>[12]Maio!$H$15</f>
        <v>18</v>
      </c>
      <c r="M16" s="93">
        <f>[12]Maio!$H$16</f>
        <v>15.48</v>
      </c>
      <c r="N16" s="93">
        <f>[12]Maio!$H$17</f>
        <v>16.920000000000002</v>
      </c>
      <c r="O16" s="93">
        <f>[12]Maio!$H$18</f>
        <v>16.2</v>
      </c>
      <c r="P16" s="93">
        <f>[12]Maio!$H$19</f>
        <v>17.28</v>
      </c>
      <c r="Q16" s="93">
        <f>[12]Maio!$H$20</f>
        <v>19.440000000000001</v>
      </c>
      <c r="R16" s="93">
        <f>[12]Maio!$H$21</f>
        <v>13.68</v>
      </c>
      <c r="S16" s="93">
        <f>[12]Maio!$H$22</f>
        <v>11.879999999999999</v>
      </c>
      <c r="T16" s="93">
        <f>[12]Maio!$H$23</f>
        <v>15.120000000000001</v>
      </c>
      <c r="U16" s="93">
        <f>[12]Maio!$H$24</f>
        <v>13.68</v>
      </c>
      <c r="V16" s="93">
        <f>[12]Maio!$H$25</f>
        <v>21.96</v>
      </c>
      <c r="W16" s="93">
        <f>[12]Maio!$H$26</f>
        <v>21.6</v>
      </c>
      <c r="X16" s="93">
        <f>[12]Maio!$H$27</f>
        <v>21.6</v>
      </c>
      <c r="Y16" s="93">
        <f>[12]Maio!$H$28</f>
        <v>16.920000000000002</v>
      </c>
      <c r="Z16" s="93">
        <f>[12]Maio!$H$29</f>
        <v>19.079999999999998</v>
      </c>
      <c r="AA16" s="93">
        <f>[12]Maio!$H$30</f>
        <v>14.76</v>
      </c>
      <c r="AB16" s="93">
        <f>[12]Maio!$H$31</f>
        <v>13.32</v>
      </c>
      <c r="AC16" s="93">
        <f>[12]Maio!$H$32</f>
        <v>18</v>
      </c>
      <c r="AD16" s="93">
        <f>[12]Maio!$H$33</f>
        <v>20.16</v>
      </c>
      <c r="AE16" s="93">
        <f>[12]Maio!$H$34</f>
        <v>16.559999999999999</v>
      </c>
      <c r="AF16" s="93">
        <f>[12]Maio!$H$35</f>
        <v>24.48</v>
      </c>
      <c r="AG16" s="81">
        <f t="shared" si="3"/>
        <v>24.48</v>
      </c>
      <c r="AH16" s="92">
        <f t="shared" si="4"/>
        <v>17.639999999999997</v>
      </c>
      <c r="AJ16" s="11" t="s">
        <v>33</v>
      </c>
    </row>
    <row r="17" spans="1:38" x14ac:dyDescent="0.2">
      <c r="A17" s="50" t="s">
        <v>3</v>
      </c>
      <c r="B17" s="93">
        <f>[13]Maio!$G5</f>
        <v>33</v>
      </c>
      <c r="C17" s="93">
        <f>[13]Maio!$G6</f>
        <v>38</v>
      </c>
      <c r="D17" s="93">
        <f>[13]Maio!$G7</f>
        <v>31</v>
      </c>
      <c r="E17" s="93">
        <f>[13]Maio!$G8</f>
        <v>30</v>
      </c>
      <c r="F17" s="93">
        <f>[13]Maio!$G9</f>
        <v>30</v>
      </c>
      <c r="G17" s="93">
        <f>[13]Maio!$G10</f>
        <v>33</v>
      </c>
      <c r="H17" s="93">
        <f>[13]Maio!$G11</f>
        <v>35</v>
      </c>
      <c r="I17" s="93">
        <f>[13]Maio!$G12</f>
        <v>36</v>
      </c>
      <c r="J17" s="93">
        <f>[13]Maio!$G13</f>
        <v>31</v>
      </c>
      <c r="K17" s="93">
        <f>[13]Maio!$G14</f>
        <v>34</v>
      </c>
      <c r="L17" s="93">
        <f>[13]Maio!$G15</f>
        <v>31</v>
      </c>
      <c r="M17" s="93">
        <f>[13]Maio!$G16</f>
        <v>28</v>
      </c>
      <c r="N17" s="93">
        <f>[13]Maio!$G17</f>
        <v>26</v>
      </c>
      <c r="O17" s="93">
        <f>[13]Maio!$G18</f>
        <v>56</v>
      </c>
      <c r="P17" s="93">
        <f>[13]Maio!$G19</f>
        <v>48</v>
      </c>
      <c r="Q17" s="93">
        <f>[13]Maio!$G20</f>
        <v>30</v>
      </c>
      <c r="R17" s="93">
        <f>[13]Maio!$G21</f>
        <v>26</v>
      </c>
      <c r="S17" s="93">
        <f>[13]Maio!$G22</f>
        <v>27</v>
      </c>
      <c r="T17" s="93">
        <f>[13]Maio!$G23</f>
        <v>33</v>
      </c>
      <c r="U17" s="93">
        <f>[13]Maio!$G24</f>
        <v>62</v>
      </c>
      <c r="V17" s="93">
        <f>[13]Maio!$G25</f>
        <v>36</v>
      </c>
      <c r="W17" s="93">
        <f>[13]Maio!$G26</f>
        <v>30</v>
      </c>
      <c r="X17" s="93">
        <f>[13]Maio!$G27</f>
        <v>29</v>
      </c>
      <c r="Y17" s="93">
        <f>[13]Maio!$G28</f>
        <v>43</v>
      </c>
      <c r="Z17" s="93">
        <f>[13]Maio!$G29</f>
        <v>70</v>
      </c>
      <c r="AA17" s="93">
        <f>[13]Maio!$G30</f>
        <v>66</v>
      </c>
      <c r="AB17" s="93">
        <f>[13]Maio!$G31</f>
        <v>50</v>
      </c>
      <c r="AC17" s="93">
        <f>[13]Maio!$G32</f>
        <v>52</v>
      </c>
      <c r="AD17" s="93">
        <f>[13]Maio!$G33</f>
        <v>48</v>
      </c>
      <c r="AE17" s="93">
        <f>[13]Maio!$G34</f>
        <v>28</v>
      </c>
      <c r="AF17" s="93">
        <f>[13]Maio!$G35</f>
        <v>28</v>
      </c>
      <c r="AG17" s="81">
        <f t="shared" si="3"/>
        <v>70</v>
      </c>
      <c r="AH17" s="92">
        <f t="shared" si="4"/>
        <v>38</v>
      </c>
      <c r="AI17" s="11" t="s">
        <v>33</v>
      </c>
      <c r="AJ17" s="11" t="s">
        <v>33</v>
      </c>
    </row>
    <row r="18" spans="1:38" x14ac:dyDescent="0.2">
      <c r="A18" s="50" t="s">
        <v>4</v>
      </c>
      <c r="B18" s="93">
        <f>[14]Maio!$H$5</f>
        <v>14.76</v>
      </c>
      <c r="C18" s="93">
        <f>[14]Maio!$H$6</f>
        <v>20.16</v>
      </c>
      <c r="D18" s="93">
        <f>[14]Maio!$H$7</f>
        <v>14.76</v>
      </c>
      <c r="E18" s="93">
        <f>[14]Maio!$H$8</f>
        <v>12.24</v>
      </c>
      <c r="F18" s="93">
        <f>[14]Maio!$H$9</f>
        <v>16.2</v>
      </c>
      <c r="G18" s="93">
        <f>[14]Maio!$H$10</f>
        <v>20.52</v>
      </c>
      <c r="H18" s="93">
        <f>[14]Maio!$H$11</f>
        <v>17.64</v>
      </c>
      <c r="I18" s="93">
        <f>[14]Maio!$H$12</f>
        <v>19.079999999999998</v>
      </c>
      <c r="J18" s="93">
        <f>[14]Maio!$H$13</f>
        <v>11.879999999999999</v>
      </c>
      <c r="K18" s="93">
        <f>[14]Maio!$H$14</f>
        <v>14.76</v>
      </c>
      <c r="L18" s="93">
        <f>[14]Maio!$H$15</f>
        <v>18.720000000000002</v>
      </c>
      <c r="M18" s="93">
        <f>[14]Maio!$H$16</f>
        <v>9.7200000000000006</v>
      </c>
      <c r="N18" s="93">
        <f>[14]Maio!$H$17</f>
        <v>14.4</v>
      </c>
      <c r="O18" s="93">
        <f>[14]Maio!$H$18</f>
        <v>9</v>
      </c>
      <c r="P18" s="93">
        <f>[14]Maio!$H$19</f>
        <v>11.520000000000001</v>
      </c>
      <c r="Q18" s="93">
        <f>[14]Maio!$H$20</f>
        <v>15.120000000000001</v>
      </c>
      <c r="R18" s="93">
        <f>[14]Maio!$H$21</f>
        <v>14.4</v>
      </c>
      <c r="S18" s="93">
        <f>[14]Maio!$H$22</f>
        <v>11.16</v>
      </c>
      <c r="T18" s="93">
        <f>[14]Maio!$H$23</f>
        <v>11.520000000000001</v>
      </c>
      <c r="U18" s="93">
        <f>[14]Maio!$H$24</f>
        <v>12.24</v>
      </c>
      <c r="V18" s="93">
        <f>[14]Maio!$H$25</f>
        <v>14.04</v>
      </c>
      <c r="W18" s="93">
        <f>[14]Maio!$H$26</f>
        <v>15.840000000000002</v>
      </c>
      <c r="X18" s="93">
        <f>[14]Maio!$H$27</f>
        <v>18.36</v>
      </c>
      <c r="Y18" s="93">
        <f>[14]Maio!$H$28</f>
        <v>17.64</v>
      </c>
      <c r="Z18" s="93">
        <f>[14]Maio!$H$29</f>
        <v>9.3600000000000012</v>
      </c>
      <c r="AA18" s="93">
        <f>[14]Maio!$H$30</f>
        <v>10.8</v>
      </c>
      <c r="AB18" s="93">
        <f>[14]Maio!$H$31</f>
        <v>11.16</v>
      </c>
      <c r="AC18" s="93">
        <f>[14]Maio!$H$32</f>
        <v>13.68</v>
      </c>
      <c r="AD18" s="93">
        <f>[14]Maio!$H$33</f>
        <v>11.879999999999999</v>
      </c>
      <c r="AE18" s="93">
        <f>[14]Maio!$H$34</f>
        <v>12.6</v>
      </c>
      <c r="AF18" s="93">
        <f>[14]Maio!$H$35</f>
        <v>14.76</v>
      </c>
      <c r="AG18" s="81">
        <f t="shared" si="3"/>
        <v>20.52</v>
      </c>
      <c r="AH18" s="92">
        <f t="shared" si="4"/>
        <v>14.190967741935486</v>
      </c>
      <c r="AJ18" t="s">
        <v>33</v>
      </c>
    </row>
    <row r="19" spans="1:38" x14ac:dyDescent="0.2">
      <c r="A19" s="50" t="s">
        <v>5</v>
      </c>
      <c r="B19" s="93">
        <f>[15]Maio!$H$5</f>
        <v>12.96</v>
      </c>
      <c r="C19" s="93">
        <f>[15]Maio!$H$6</f>
        <v>19.440000000000001</v>
      </c>
      <c r="D19" s="93">
        <f>[15]Maio!$H$7</f>
        <v>12.24</v>
      </c>
      <c r="E19" s="93">
        <f>[15]Maio!$H$8</f>
        <v>11.520000000000001</v>
      </c>
      <c r="F19" s="93">
        <f>[15]Maio!$H$9</f>
        <v>11.520000000000001</v>
      </c>
      <c r="G19" s="93">
        <f>[15]Maio!$H$10</f>
        <v>12.6</v>
      </c>
      <c r="H19" s="93">
        <f>[15]Maio!$H$11</f>
        <v>14.76</v>
      </c>
      <c r="I19" s="93">
        <f>[15]Maio!$H$12</f>
        <v>12.24</v>
      </c>
      <c r="J19" s="93">
        <f>[15]Maio!$H$13</f>
        <v>14.04</v>
      </c>
      <c r="K19" s="93">
        <f>[15]Maio!$H$14</f>
        <v>10.44</v>
      </c>
      <c r="L19" s="93">
        <f>[15]Maio!$H$15</f>
        <v>10.08</v>
      </c>
      <c r="M19" s="93">
        <f>[15]Maio!$H$16</f>
        <v>12.24</v>
      </c>
      <c r="N19" s="93">
        <f>[15]Maio!$H$17</f>
        <v>22.68</v>
      </c>
      <c r="O19" s="93">
        <f>[15]Maio!$H$18</f>
        <v>16.559999999999999</v>
      </c>
      <c r="P19" s="93">
        <f>[15]Maio!$H$19</f>
        <v>12.96</v>
      </c>
      <c r="Q19" s="93">
        <f>[15]Maio!$H$20</f>
        <v>9.7200000000000006</v>
      </c>
      <c r="R19" s="93">
        <f>[15]Maio!$H$21</f>
        <v>11.16</v>
      </c>
      <c r="S19" s="93">
        <f>[15]Maio!$H$22</f>
        <v>19.8</v>
      </c>
      <c r="T19" s="93">
        <f>[15]Maio!$H$23</f>
        <v>13.68</v>
      </c>
      <c r="U19" s="93">
        <f>[15]Maio!$H$24</f>
        <v>10.08</v>
      </c>
      <c r="V19" s="93">
        <f>[15]Maio!$H$25</f>
        <v>10.08</v>
      </c>
      <c r="W19" s="93">
        <f>[15]Maio!$H$26</f>
        <v>15.120000000000001</v>
      </c>
      <c r="X19" s="93">
        <f>[15]Maio!$H$27</f>
        <v>11.520000000000001</v>
      </c>
      <c r="Y19" s="93">
        <f>[15]Maio!$H$28</f>
        <v>20.16</v>
      </c>
      <c r="Z19" s="93">
        <f>[15]Maio!$H$29</f>
        <v>14.04</v>
      </c>
      <c r="AA19" s="93">
        <f>[15]Maio!$H$30</f>
        <v>13.68</v>
      </c>
      <c r="AB19" s="93">
        <f>[15]Maio!$H$31</f>
        <v>14.76</v>
      </c>
      <c r="AC19" s="93">
        <f>[15]Maio!$H$32</f>
        <v>11.879999999999999</v>
      </c>
      <c r="AD19" s="93">
        <f>[15]Maio!$H$33</f>
        <v>12.24</v>
      </c>
      <c r="AE19" s="93">
        <f>[15]Maio!$H$34</f>
        <v>9.7200000000000006</v>
      </c>
      <c r="AF19" s="93">
        <f>[15]Maio!$H$35</f>
        <v>34.992000000000004</v>
      </c>
      <c r="AG19" s="81">
        <f t="shared" si="3"/>
        <v>34.992000000000004</v>
      </c>
      <c r="AH19" s="92">
        <f t="shared" si="4"/>
        <v>14.158451612903228</v>
      </c>
      <c r="AI19" s="11" t="s">
        <v>33</v>
      </c>
      <c r="AK19" t="s">
        <v>33</v>
      </c>
    </row>
    <row r="20" spans="1:38" x14ac:dyDescent="0.2">
      <c r="A20" s="50" t="s">
        <v>31</v>
      </c>
      <c r="B20" s="93">
        <f>[16]Maio!$H$5</f>
        <v>19.8</v>
      </c>
      <c r="C20" s="93">
        <f>[16]Maio!$H$6</f>
        <v>18.36</v>
      </c>
      <c r="D20" s="93">
        <f>[16]Maio!$H$7</f>
        <v>16.920000000000002</v>
      </c>
      <c r="E20" s="93">
        <f>[16]Maio!$H$8</f>
        <v>18</v>
      </c>
      <c r="F20" s="93">
        <f>[16]Maio!$H$9</f>
        <v>22.68</v>
      </c>
      <c r="G20" s="93">
        <f>[16]Maio!$H$10</f>
        <v>22.32</v>
      </c>
      <c r="H20" s="93">
        <f>[16]Maio!$H$11</f>
        <v>16.559999999999999</v>
      </c>
      <c r="I20" s="93">
        <f>[16]Maio!$H$12</f>
        <v>19.440000000000001</v>
      </c>
      <c r="J20" s="93">
        <f>[16]Maio!$H$13</f>
        <v>14.4</v>
      </c>
      <c r="K20" s="93">
        <f>[16]Maio!$H$14</f>
        <v>18</v>
      </c>
      <c r="L20" s="93">
        <f>[16]Maio!$H$15</f>
        <v>14.76</v>
      </c>
      <c r="M20" s="93">
        <f>[16]Maio!$H$16</f>
        <v>16.559999999999999</v>
      </c>
      <c r="N20" s="93">
        <f>[16]Maio!$H$17</f>
        <v>15.120000000000001</v>
      </c>
      <c r="O20" s="93">
        <f>[16]Maio!$H$18</f>
        <v>10.8</v>
      </c>
      <c r="P20" s="93">
        <f>[16]Maio!$H$19</f>
        <v>19.8</v>
      </c>
      <c r="Q20" s="93">
        <f>[16]Maio!$H$20</f>
        <v>19.079999999999998</v>
      </c>
      <c r="R20" s="93">
        <f>[16]Maio!$H$21</f>
        <v>19.079999999999998</v>
      </c>
      <c r="S20" s="93">
        <f>[16]Maio!$H$22</f>
        <v>11.879999999999999</v>
      </c>
      <c r="T20" s="93">
        <f>[16]Maio!$H$23</f>
        <v>15.48</v>
      </c>
      <c r="U20" s="93">
        <f>[16]Maio!$H$24</f>
        <v>14.4</v>
      </c>
      <c r="V20" s="93">
        <f>[16]Maio!$H$25</f>
        <v>19.8</v>
      </c>
      <c r="W20" s="93">
        <f>[16]Maio!$H$26</f>
        <v>22.68</v>
      </c>
      <c r="X20" s="93">
        <f>[16]Maio!$H$27</f>
        <v>23.759999999999998</v>
      </c>
      <c r="Y20" s="93">
        <f>[16]Maio!$H$28</f>
        <v>23.759999999999998</v>
      </c>
      <c r="Z20" s="93">
        <f>[16]Maio!$H$29</f>
        <v>15.48</v>
      </c>
      <c r="AA20" s="93">
        <f>[16]Maio!$H$30</f>
        <v>15.48</v>
      </c>
      <c r="AB20" s="93">
        <f>[16]Maio!$H$31</f>
        <v>17.28</v>
      </c>
      <c r="AC20" s="93">
        <f>[16]Maio!$H$32</f>
        <v>12.24</v>
      </c>
      <c r="AD20" s="93">
        <f>[16]Maio!$H$33</f>
        <v>13.68</v>
      </c>
      <c r="AE20" s="93">
        <f>[16]Maio!$H$34</f>
        <v>17.64</v>
      </c>
      <c r="AF20" s="93">
        <f>[16]Maio!$H$35</f>
        <v>19.440000000000001</v>
      </c>
      <c r="AG20" s="81">
        <f t="shared" si="3"/>
        <v>23.759999999999998</v>
      </c>
      <c r="AH20" s="92">
        <f t="shared" si="4"/>
        <v>17.570322580645165</v>
      </c>
    </row>
    <row r="21" spans="1:38" x14ac:dyDescent="0.2">
      <c r="A21" s="50" t="s">
        <v>6</v>
      </c>
      <c r="B21" s="93">
        <f>[17]Maio!$H$5</f>
        <v>9.3600000000000012</v>
      </c>
      <c r="C21" s="93">
        <f>[17]Maio!$H$6</f>
        <v>14.04</v>
      </c>
      <c r="D21" s="93">
        <f>[17]Maio!$H$7</f>
        <v>6.84</v>
      </c>
      <c r="E21" s="93">
        <f>[17]Maio!$H$8</f>
        <v>7.5600000000000005</v>
      </c>
      <c r="F21" s="93">
        <f>[17]Maio!$H$9</f>
        <v>6.84</v>
      </c>
      <c r="G21" s="93">
        <f>[17]Maio!$H$10</f>
        <v>9</v>
      </c>
      <c r="H21" s="93">
        <f>[17]Maio!$H$11</f>
        <v>11.879999999999999</v>
      </c>
      <c r="I21" s="93">
        <f>[17]Maio!$H$12</f>
        <v>10.8</v>
      </c>
      <c r="J21" s="93">
        <f>[17]Maio!$H$13</f>
        <v>6.48</v>
      </c>
      <c r="K21" s="93">
        <f>[17]Maio!$H$14</f>
        <v>12.6</v>
      </c>
      <c r="L21" s="93">
        <f>[17]Maio!$H$15</f>
        <v>11.520000000000001</v>
      </c>
      <c r="M21" s="93">
        <f>[17]Maio!$H$16</f>
        <v>10.44</v>
      </c>
      <c r="N21" s="93">
        <f>[17]Maio!$H$17</f>
        <v>16.2</v>
      </c>
      <c r="O21" s="93">
        <f>[17]Maio!$H$18</f>
        <v>13.32</v>
      </c>
      <c r="P21" s="93">
        <f>[17]Maio!$H$19</f>
        <v>10.08</v>
      </c>
      <c r="Q21" s="93">
        <f>[17]Maio!$H$20</f>
        <v>11.520000000000001</v>
      </c>
      <c r="R21" s="93">
        <f>[17]Maio!$H$21</f>
        <v>11.520000000000001</v>
      </c>
      <c r="S21" s="93">
        <f>[17]Maio!$H$22</f>
        <v>14.4</v>
      </c>
      <c r="T21" s="93">
        <f>[17]Maio!$H$23</f>
        <v>11.520000000000001</v>
      </c>
      <c r="U21" s="93">
        <f>[17]Maio!$H$24</f>
        <v>8.2799999999999994</v>
      </c>
      <c r="V21" s="93">
        <f>[17]Maio!$H$25</f>
        <v>10.44</v>
      </c>
      <c r="W21" s="93">
        <f>[17]Maio!$H$26</f>
        <v>9.3600000000000012</v>
      </c>
      <c r="X21" s="93">
        <f>[17]Maio!$H$27</f>
        <v>11.879999999999999</v>
      </c>
      <c r="Y21" s="93">
        <f>[17]Maio!$H$28</f>
        <v>17.28</v>
      </c>
      <c r="Z21" s="93">
        <f>[17]Maio!$H$29</f>
        <v>8.2799999999999994</v>
      </c>
      <c r="AA21" s="93">
        <f>[17]Maio!$H$30</f>
        <v>8.2799999999999994</v>
      </c>
      <c r="AB21" s="93">
        <f>[17]Maio!$H$31</f>
        <v>13.32</v>
      </c>
      <c r="AC21" s="93">
        <f>[17]Maio!$H$32</f>
        <v>12.6</v>
      </c>
      <c r="AD21" s="93">
        <f>[17]Maio!$H$33</f>
        <v>11.16</v>
      </c>
      <c r="AE21" s="93">
        <f>[17]Maio!$H$34</f>
        <v>8.64</v>
      </c>
      <c r="AF21" s="93">
        <f>[17]Maio!$H$35</f>
        <v>9.3600000000000012</v>
      </c>
      <c r="AG21" s="81">
        <f t="shared" si="3"/>
        <v>17.28</v>
      </c>
      <c r="AH21" s="92">
        <f t="shared" si="4"/>
        <v>10.8</v>
      </c>
    </row>
    <row r="22" spans="1:38" x14ac:dyDescent="0.2">
      <c r="A22" s="50" t="s">
        <v>7</v>
      </c>
      <c r="B22" s="93">
        <f>[18]Maio!$H$5</f>
        <v>14.76</v>
      </c>
      <c r="C22" s="93">
        <f>[18]Maio!$H$6</f>
        <v>16.559999999999999</v>
      </c>
      <c r="D22" s="93">
        <f>[18]Maio!$H$7</f>
        <v>14.4</v>
      </c>
      <c r="E22" s="93">
        <f>[18]Maio!$H$8</f>
        <v>12.6</v>
      </c>
      <c r="F22" s="93">
        <f>[18]Maio!$H$9</f>
        <v>14.76</v>
      </c>
      <c r="G22" s="93">
        <f>[18]Maio!$H$10</f>
        <v>15.840000000000002</v>
      </c>
      <c r="H22" s="93">
        <f>[18]Maio!$H$11</f>
        <v>15.48</v>
      </c>
      <c r="I22" s="93">
        <f>[18]Maio!$H$12</f>
        <v>13.32</v>
      </c>
      <c r="J22" s="93">
        <f>[18]Maio!$H$13</f>
        <v>15.840000000000002</v>
      </c>
      <c r="K22" s="93">
        <f>[18]Maio!$H$14</f>
        <v>12.24</v>
      </c>
      <c r="L22" s="93">
        <f>[18]Maio!$H$15</f>
        <v>14.76</v>
      </c>
      <c r="M22" s="93">
        <f>[18]Maio!$H$16</f>
        <v>13.68</v>
      </c>
      <c r="N22" s="93">
        <f>[18]Maio!$H$17</f>
        <v>14.04</v>
      </c>
      <c r="O22" s="93">
        <f>[18]Maio!$H$18</f>
        <v>12.24</v>
      </c>
      <c r="P22" s="93">
        <f>[18]Maio!$H$19</f>
        <v>11.16</v>
      </c>
      <c r="Q22" s="93">
        <f>[18]Maio!$H$20</f>
        <v>15.840000000000002</v>
      </c>
      <c r="R22" s="93">
        <f>[18]Maio!$H$21</f>
        <v>18.720000000000002</v>
      </c>
      <c r="S22" s="93">
        <f>[18]Maio!$H$22</f>
        <v>8.64</v>
      </c>
      <c r="T22" s="93">
        <f>[18]Maio!$H$23</f>
        <v>12.24</v>
      </c>
      <c r="U22" s="93">
        <f>[18]Maio!$H$24</f>
        <v>12.6</v>
      </c>
      <c r="V22" s="93">
        <f>[18]Maio!$H$25</f>
        <v>15.120000000000001</v>
      </c>
      <c r="W22" s="93">
        <f>[18]Maio!$H$26</f>
        <v>15.48</v>
      </c>
      <c r="X22" s="93">
        <f>[18]Maio!$H$27</f>
        <v>25.92</v>
      </c>
      <c r="Y22" s="93">
        <f>[18]Maio!$H$28</f>
        <v>14.04</v>
      </c>
      <c r="Z22" s="93">
        <f>[18]Maio!$H$29</f>
        <v>11.520000000000001</v>
      </c>
      <c r="AA22" s="93">
        <f>[18]Maio!$H$30</f>
        <v>11.16</v>
      </c>
      <c r="AB22" s="93">
        <f>[18]Maio!$H$31</f>
        <v>8.2799999999999994</v>
      </c>
      <c r="AC22" s="93">
        <f>[18]Maio!$H$32</f>
        <v>15.48</v>
      </c>
      <c r="AD22" s="93">
        <f>[18]Maio!$H$33</f>
        <v>9</v>
      </c>
      <c r="AE22" s="93">
        <f>[18]Maio!$H$34</f>
        <v>10.8</v>
      </c>
      <c r="AF22" s="93">
        <f>[18]Maio!$H$35</f>
        <v>17.64</v>
      </c>
      <c r="AG22" s="81">
        <f t="shared" si="3"/>
        <v>25.92</v>
      </c>
      <c r="AH22" s="92">
        <f t="shared" si="4"/>
        <v>14.005161290322583</v>
      </c>
    </row>
    <row r="23" spans="1:38" x14ac:dyDescent="0.2">
      <c r="A23" s="50" t="s">
        <v>151</v>
      </c>
      <c r="B23" s="93">
        <f>[19]Maio!$H$5</f>
        <v>24.840000000000003</v>
      </c>
      <c r="C23" s="93">
        <f>[19]Maio!$H$6</f>
        <v>27.36</v>
      </c>
      <c r="D23" s="93">
        <f>[19]Maio!$H$7</f>
        <v>29.16</v>
      </c>
      <c r="E23" s="93">
        <f>[19]Maio!$H$8</f>
        <v>20.52</v>
      </c>
      <c r="F23" s="93">
        <f>[19]Maio!$H$9</f>
        <v>20.16</v>
      </c>
      <c r="G23" s="93">
        <f>[19]Maio!$H$10</f>
        <v>25.92</v>
      </c>
      <c r="H23" s="93">
        <f>[19]Maio!$H$11</f>
        <v>27.36</v>
      </c>
      <c r="I23" s="93">
        <f>[19]Maio!$H$12</f>
        <v>26.64</v>
      </c>
      <c r="J23" s="93">
        <f>[19]Maio!$H$13</f>
        <v>20.88</v>
      </c>
      <c r="K23" s="93">
        <f>[19]Maio!$H$14</f>
        <v>16.920000000000002</v>
      </c>
      <c r="L23" s="93">
        <f>[19]Maio!$H$15</f>
        <v>18.720000000000002</v>
      </c>
      <c r="M23" s="93">
        <f>[19]Maio!$H$16</f>
        <v>20.52</v>
      </c>
      <c r="N23" s="93">
        <f>[19]Maio!$H$17</f>
        <v>11.879999999999999</v>
      </c>
      <c r="O23" s="93">
        <f>[19]Maio!$H$18</f>
        <v>14.04</v>
      </c>
      <c r="P23" s="93">
        <f>[19]Maio!$H$19</f>
        <v>11.16</v>
      </c>
      <c r="Q23" s="93">
        <f>[19]Maio!$H$20</f>
        <v>27</v>
      </c>
      <c r="R23" s="93">
        <f>[19]Maio!$H$21</f>
        <v>18.36</v>
      </c>
      <c r="S23" s="93">
        <f>[19]Maio!$H$22</f>
        <v>10.08</v>
      </c>
      <c r="T23" s="93">
        <f>[19]Maio!$H$23</f>
        <v>11.520000000000001</v>
      </c>
      <c r="U23" s="93">
        <f>[19]Maio!$H$24</f>
        <v>10.8</v>
      </c>
      <c r="V23" s="93">
        <f>[19]Maio!$H$25</f>
        <v>23.759999999999998</v>
      </c>
      <c r="W23" s="93">
        <f>[19]Maio!$H$25</f>
        <v>23.759999999999998</v>
      </c>
      <c r="X23" s="93">
        <f>[19]Maio!$H$27</f>
        <v>32.4</v>
      </c>
      <c r="Y23" s="93">
        <f>[19]Maio!$H$28</f>
        <v>14.76</v>
      </c>
      <c r="Z23" s="93">
        <f>[19]Maio!$H$29</f>
        <v>11.520000000000001</v>
      </c>
      <c r="AA23" s="93">
        <f>[19]Maio!$H$30</f>
        <v>9.3600000000000012</v>
      </c>
      <c r="AB23" s="93">
        <f>[19]Maio!$H$31</f>
        <v>11.879999999999999</v>
      </c>
      <c r="AC23" s="93">
        <f>[19]Maio!$H$32</f>
        <v>11.520000000000001</v>
      </c>
      <c r="AD23" s="93">
        <f>[19]Maio!$H$33</f>
        <v>12.6</v>
      </c>
      <c r="AE23" s="93">
        <f>[19]Maio!$H$34</f>
        <v>12.96</v>
      </c>
      <c r="AF23" s="93">
        <f>[19]Maio!$H$35</f>
        <v>19.8</v>
      </c>
      <c r="AG23" s="81">
        <f t="shared" si="3"/>
        <v>32.4</v>
      </c>
      <c r="AH23" s="92">
        <f t="shared" si="4"/>
        <v>18.65032258064516</v>
      </c>
      <c r="AK23" t="s">
        <v>33</v>
      </c>
      <c r="AL23" t="s">
        <v>33</v>
      </c>
    </row>
    <row r="24" spans="1:38" hidden="1" x14ac:dyDescent="0.2">
      <c r="A24" s="50" t="s">
        <v>152</v>
      </c>
      <c r="B24" s="93" t="s">
        <v>203</v>
      </c>
      <c r="C24" s="93" t="s">
        <v>203</v>
      </c>
      <c r="D24" s="93" t="s">
        <v>203</v>
      </c>
      <c r="E24" s="93" t="s">
        <v>203</v>
      </c>
      <c r="F24" s="93" t="s">
        <v>203</v>
      </c>
      <c r="G24" s="93" t="s">
        <v>203</v>
      </c>
      <c r="H24" s="93" t="s">
        <v>203</v>
      </c>
      <c r="I24" s="93" t="s">
        <v>203</v>
      </c>
      <c r="J24" s="93" t="s">
        <v>203</v>
      </c>
      <c r="K24" s="93" t="s">
        <v>203</v>
      </c>
      <c r="L24" s="93" t="s">
        <v>203</v>
      </c>
      <c r="M24" s="93" t="s">
        <v>203</v>
      </c>
      <c r="N24" s="93" t="s">
        <v>203</v>
      </c>
      <c r="O24" s="93" t="s">
        <v>203</v>
      </c>
      <c r="P24" s="93" t="s">
        <v>203</v>
      </c>
      <c r="Q24" s="93" t="s">
        <v>203</v>
      </c>
      <c r="R24" s="93" t="s">
        <v>203</v>
      </c>
      <c r="S24" s="93" t="s">
        <v>203</v>
      </c>
      <c r="T24" s="93" t="s">
        <v>203</v>
      </c>
      <c r="U24" s="93" t="s">
        <v>203</v>
      </c>
      <c r="V24" s="93" t="s">
        <v>203</v>
      </c>
      <c r="W24" s="93" t="s">
        <v>203</v>
      </c>
      <c r="X24" s="93" t="s">
        <v>203</v>
      </c>
      <c r="Y24" s="93" t="s">
        <v>203</v>
      </c>
      <c r="Z24" s="93" t="s">
        <v>203</v>
      </c>
      <c r="AA24" s="93" t="s">
        <v>203</v>
      </c>
      <c r="AB24" s="93" t="s">
        <v>203</v>
      </c>
      <c r="AC24" s="93" t="s">
        <v>203</v>
      </c>
      <c r="AD24" s="93" t="s">
        <v>203</v>
      </c>
      <c r="AE24" s="93" t="s">
        <v>203</v>
      </c>
      <c r="AF24" s="93" t="s">
        <v>203</v>
      </c>
      <c r="AG24" s="81" t="s">
        <v>203</v>
      </c>
      <c r="AH24" s="92" t="e">
        <f t="shared" si="4"/>
        <v>#DIV/0!</v>
      </c>
      <c r="AI24" s="11" t="s">
        <v>33</v>
      </c>
    </row>
    <row r="25" spans="1:38" x14ac:dyDescent="0.2">
      <c r="A25" s="50" t="s">
        <v>153</v>
      </c>
      <c r="B25" s="93">
        <f>[20]Maio!$H$5</f>
        <v>24.12</v>
      </c>
      <c r="C25" s="93">
        <f>[20]Maio!$H$6</f>
        <v>24.840000000000003</v>
      </c>
      <c r="D25" s="93">
        <f>[20]Maio!$H$7</f>
        <v>24.48</v>
      </c>
      <c r="E25" s="93">
        <f>[20]Maio!$H$8</f>
        <v>22.32</v>
      </c>
      <c r="F25" s="93">
        <f>[20]Maio!$H$9</f>
        <v>14.04</v>
      </c>
      <c r="G25" s="93">
        <f>[20]Maio!$H$10</f>
        <v>22.68</v>
      </c>
      <c r="H25" s="93">
        <f>[20]Maio!$H$11</f>
        <v>22.68</v>
      </c>
      <c r="I25" s="93">
        <f>[20]Maio!$H$12</f>
        <v>22.32</v>
      </c>
      <c r="J25" s="93">
        <f>[20]Maio!$H$13</f>
        <v>16.920000000000002</v>
      </c>
      <c r="K25" s="93">
        <f>[20]Maio!$H$14</f>
        <v>16.559999999999999</v>
      </c>
      <c r="L25" s="93">
        <f>[20]Maio!$H$15</f>
        <v>21.240000000000002</v>
      </c>
      <c r="M25" s="93">
        <f>[20]Maio!$H$16</f>
        <v>15.120000000000001</v>
      </c>
      <c r="N25" s="93">
        <f>[20]Maio!$H$17</f>
        <v>17.64</v>
      </c>
      <c r="O25" s="93">
        <f>[20]Maio!$H$18</f>
        <v>14.76</v>
      </c>
      <c r="P25" s="93">
        <f>[20]Maio!$H$19</f>
        <v>10.08</v>
      </c>
      <c r="Q25" s="93">
        <f>[20]Maio!$H$20</f>
        <v>24.840000000000003</v>
      </c>
      <c r="R25" s="93">
        <f>[20]Maio!$H$21</f>
        <v>19.8</v>
      </c>
      <c r="S25" s="93">
        <f>[20]Maio!$H$22</f>
        <v>13.32</v>
      </c>
      <c r="T25" s="93">
        <f>[20]Maio!$H$23</f>
        <v>11.520000000000001</v>
      </c>
      <c r="U25" s="93">
        <f>[20]Maio!$H$24</f>
        <v>9</v>
      </c>
      <c r="V25" s="93">
        <f>[20]Maio!$H$25</f>
        <v>16.2</v>
      </c>
      <c r="W25" s="93">
        <f>[20]Maio!$H$26</f>
        <v>18.720000000000002</v>
      </c>
      <c r="X25" s="93">
        <f>[20]Maio!$H$27</f>
        <v>30.240000000000002</v>
      </c>
      <c r="Y25" s="93">
        <f>[20]Maio!$H$28</f>
        <v>19.8</v>
      </c>
      <c r="Z25" s="93">
        <f>[20]Maio!$H$29</f>
        <v>7.9200000000000008</v>
      </c>
      <c r="AA25" s="93">
        <f>[20]Maio!$H$30</f>
        <v>7.9200000000000008</v>
      </c>
      <c r="AB25" s="93">
        <f>[20]Maio!$H$31</f>
        <v>12.6</v>
      </c>
      <c r="AC25" s="93">
        <f>[20]Maio!$H$32</f>
        <v>10.8</v>
      </c>
      <c r="AD25" s="93">
        <f>[20]Maio!$H$33</f>
        <v>14.4</v>
      </c>
      <c r="AE25" s="93">
        <f>[20]Maio!$H$34</f>
        <v>9.7200000000000006</v>
      </c>
      <c r="AF25" s="93">
        <f>[20]Maio!$H$35</f>
        <v>12.24</v>
      </c>
      <c r="AG25" s="81">
        <f t="shared" si="3"/>
        <v>30.240000000000002</v>
      </c>
      <c r="AH25" s="92">
        <f t="shared" si="4"/>
        <v>17.059354838709677</v>
      </c>
      <c r="AI25" t="s">
        <v>33</v>
      </c>
      <c r="AJ25" t="s">
        <v>33</v>
      </c>
      <c r="AK25" t="s">
        <v>33</v>
      </c>
      <c r="AL25" t="s">
        <v>33</v>
      </c>
    </row>
    <row r="26" spans="1:38" x14ac:dyDescent="0.2">
      <c r="A26" s="50" t="s">
        <v>8</v>
      </c>
      <c r="B26" s="93">
        <f>[21]Maio!$H$5</f>
        <v>20.52</v>
      </c>
      <c r="C26" s="93">
        <f>[21]Maio!$H$6</f>
        <v>22.32</v>
      </c>
      <c r="D26" s="93">
        <f>[21]Maio!$H$7</f>
        <v>20.88</v>
      </c>
      <c r="E26" s="93">
        <f>[21]Maio!$H$8</f>
        <v>15.48</v>
      </c>
      <c r="F26" s="93">
        <f>[21]Maio!$H$9</f>
        <v>16.559999999999999</v>
      </c>
      <c r="G26" s="93">
        <f>[21]Maio!$H$10</f>
        <v>24.12</v>
      </c>
      <c r="H26" s="93">
        <f>[21]Maio!$H$11</f>
        <v>20.16</v>
      </c>
      <c r="I26" s="93">
        <f>[21]Maio!$H$12</f>
        <v>27</v>
      </c>
      <c r="J26" s="93">
        <f>[21]Maio!$H$13</f>
        <v>18</v>
      </c>
      <c r="K26" s="93">
        <f>[21]Maio!$H$14</f>
        <v>14.76</v>
      </c>
      <c r="L26" s="93">
        <f>[21]Maio!$H$15</f>
        <v>13.32</v>
      </c>
      <c r="M26" s="93">
        <f>[21]Maio!$H$16</f>
        <v>20.88</v>
      </c>
      <c r="N26" s="93">
        <f>[21]Maio!$H$17</f>
        <v>9</v>
      </c>
      <c r="O26" s="93">
        <f>[21]Maio!$H$18</f>
        <v>9.7200000000000006</v>
      </c>
      <c r="P26" s="93">
        <f>[21]Maio!$H$19</f>
        <v>6.12</v>
      </c>
      <c r="Q26" s="93">
        <f>[21]Maio!$H$20</f>
        <v>11.879999999999999</v>
      </c>
      <c r="R26" s="93">
        <f>[21]Maio!$H$21</f>
        <v>12.6</v>
      </c>
      <c r="S26" s="93">
        <f>[21]Maio!$H$22</f>
        <v>14.04</v>
      </c>
      <c r="T26" s="93">
        <f>[21]Maio!$H$23</f>
        <v>9</v>
      </c>
      <c r="U26" s="93">
        <f>[21]Maio!$H$24</f>
        <v>8.64</v>
      </c>
      <c r="V26" s="93">
        <f>[21]Maio!$H$25</f>
        <v>17.64</v>
      </c>
      <c r="W26" s="93">
        <f>[21]Maio!$H$26</f>
        <v>16.559999999999999</v>
      </c>
      <c r="X26" s="93">
        <f>[21]Maio!$H$27</f>
        <v>24.12</v>
      </c>
      <c r="Y26" s="93">
        <f>[21]Maio!$H$28</f>
        <v>11.520000000000001</v>
      </c>
      <c r="Z26" s="93">
        <f>[21]Maio!$H$29</f>
        <v>10.08</v>
      </c>
      <c r="AA26" s="93">
        <f>[21]Maio!$H$30</f>
        <v>12.6</v>
      </c>
      <c r="AB26" s="93">
        <f>[21]Maio!$H$31</f>
        <v>12.6</v>
      </c>
      <c r="AC26" s="93">
        <f>[21]Maio!$H$32</f>
        <v>9.3600000000000012</v>
      </c>
      <c r="AD26" s="93">
        <f>[21]Maio!$H$33</f>
        <v>12.24</v>
      </c>
      <c r="AE26" s="93">
        <f>[21]Maio!$H$34</f>
        <v>11.16</v>
      </c>
      <c r="AF26" s="93">
        <f>[21]Maio!$H$35</f>
        <v>14.4</v>
      </c>
      <c r="AG26" s="81">
        <f t="shared" si="3"/>
        <v>27</v>
      </c>
      <c r="AH26" s="92">
        <f t="shared" si="4"/>
        <v>15.073548387096775</v>
      </c>
      <c r="AK26" t="s">
        <v>33</v>
      </c>
    </row>
    <row r="27" spans="1:38" x14ac:dyDescent="0.2">
      <c r="A27" s="50" t="s">
        <v>9</v>
      </c>
      <c r="B27" s="93">
        <f>[22]Maio!$H5</f>
        <v>23.400000000000002</v>
      </c>
      <c r="C27" s="93">
        <f>[22]Maio!$H6</f>
        <v>25.2</v>
      </c>
      <c r="D27" s="93">
        <f>[22]Maio!$H7</f>
        <v>22.32</v>
      </c>
      <c r="E27" s="93">
        <f>[22]Maio!$H8</f>
        <v>16.559999999999999</v>
      </c>
      <c r="F27" s="93">
        <f>[22]Maio!$H9</f>
        <v>15.120000000000001</v>
      </c>
      <c r="G27" s="93">
        <f>[22]Maio!$H10</f>
        <v>20.88</v>
      </c>
      <c r="H27" s="93">
        <f>[22]Maio!$H11</f>
        <v>19.8</v>
      </c>
      <c r="I27" s="93">
        <f>[22]Maio!$H12</f>
        <v>20.88</v>
      </c>
      <c r="J27" s="93">
        <f>[22]Maio!$H13</f>
        <v>17.64</v>
      </c>
      <c r="K27" s="93">
        <f>[22]Maio!$H14</f>
        <v>12.6</v>
      </c>
      <c r="L27" s="93">
        <f>[22]Maio!$H15</f>
        <v>14.4</v>
      </c>
      <c r="M27" s="93">
        <f>[22]Maio!$H16</f>
        <v>17.64</v>
      </c>
      <c r="N27" s="93">
        <f>[22]Maio!$H17</f>
        <v>17.28</v>
      </c>
      <c r="O27" s="93">
        <f>[22]Maio!$H18</f>
        <v>18.720000000000002</v>
      </c>
      <c r="P27" s="93">
        <f>[22]Maio!$H19</f>
        <v>14.4</v>
      </c>
      <c r="Q27" s="93">
        <f>[22]Maio!$H20</f>
        <v>21.6</v>
      </c>
      <c r="R27" s="93">
        <f>[22]Maio!$H21</f>
        <v>22.32</v>
      </c>
      <c r="S27" s="93">
        <f>[22]Maio!$H22</f>
        <v>15.48</v>
      </c>
      <c r="T27" s="93">
        <f>[22]Maio!$H23</f>
        <v>17.28</v>
      </c>
      <c r="U27" s="93">
        <f>[22]Maio!$H24</f>
        <v>12.96</v>
      </c>
      <c r="V27" s="93">
        <f>[22]Maio!$H25</f>
        <v>15.48</v>
      </c>
      <c r="W27" s="93">
        <f>[22]Maio!$H26</f>
        <v>15.840000000000002</v>
      </c>
      <c r="X27" s="93">
        <f>[22]Maio!$H27</f>
        <v>23.400000000000002</v>
      </c>
      <c r="Y27" s="93">
        <f>[22]Maio!$H28</f>
        <v>16.559999999999999</v>
      </c>
      <c r="Z27" s="93">
        <f>[22]Maio!$H29</f>
        <v>19.440000000000001</v>
      </c>
      <c r="AA27" s="93">
        <f>[22]Maio!$H30</f>
        <v>14.04</v>
      </c>
      <c r="AB27" s="93">
        <f>[22]Maio!$H31</f>
        <v>12.96</v>
      </c>
      <c r="AC27" s="93">
        <f>[22]Maio!$H32</f>
        <v>16.2</v>
      </c>
      <c r="AD27" s="93">
        <f>[22]Maio!$H33</f>
        <v>10.08</v>
      </c>
      <c r="AE27" s="93">
        <f>[22]Maio!$H34</f>
        <v>10.8</v>
      </c>
      <c r="AF27" s="93">
        <f>[22]Maio!$H35</f>
        <v>14.76</v>
      </c>
      <c r="AG27" s="81">
        <f t="shared" si="3"/>
        <v>25.2</v>
      </c>
      <c r="AH27" s="92">
        <f t="shared" si="4"/>
        <v>17.291612903225801</v>
      </c>
      <c r="AK27" t="s">
        <v>33</v>
      </c>
    </row>
    <row r="28" spans="1:38" x14ac:dyDescent="0.2">
      <c r="A28" s="50" t="s">
        <v>30</v>
      </c>
      <c r="B28" s="93">
        <f>[23]Maio!$H$5</f>
        <v>17.28</v>
      </c>
      <c r="C28" s="93">
        <f>[23]Maio!$H$6</f>
        <v>18</v>
      </c>
      <c r="D28" s="93">
        <f>[23]Maio!$H$7</f>
        <v>15.120000000000001</v>
      </c>
      <c r="E28" s="93">
        <f>[23]Maio!$H$8</f>
        <v>17.28</v>
      </c>
      <c r="F28" s="93">
        <f>[23]Maio!$H$9</f>
        <v>14.4</v>
      </c>
      <c r="G28" s="93">
        <f>[23]Maio!$H$10</f>
        <v>19.8</v>
      </c>
      <c r="H28" s="93">
        <f>[23]Maio!$H$11</f>
        <v>20.52</v>
      </c>
      <c r="I28" s="93">
        <f>[23]Maio!$H$12</f>
        <v>16.559999999999999</v>
      </c>
      <c r="J28" s="93">
        <f>[23]Maio!$H$13</f>
        <v>5.7600000000000007</v>
      </c>
      <c r="K28" s="93">
        <f>[23]Maio!$H$14</f>
        <v>12.96</v>
      </c>
      <c r="L28" s="93">
        <f>[23]Maio!$H$15</f>
        <v>15.48</v>
      </c>
      <c r="M28" s="93">
        <f>[23]Maio!$H$16</f>
        <v>14.4</v>
      </c>
      <c r="N28" s="93">
        <f>[23]Maio!$H$17</f>
        <v>12.96</v>
      </c>
      <c r="O28" s="93">
        <f>[23]Maio!$H$18</f>
        <v>10.8</v>
      </c>
      <c r="P28" s="93">
        <f>[23]Maio!$H$19</f>
        <v>5.7600000000000007</v>
      </c>
      <c r="Q28" s="93">
        <f>[23]Maio!$H$20</f>
        <v>15.120000000000001</v>
      </c>
      <c r="R28" s="93">
        <f>[23]Maio!$H$21</f>
        <v>12.24</v>
      </c>
      <c r="S28" s="93">
        <f>[23]Maio!$H$22</f>
        <v>7.5600000000000005</v>
      </c>
      <c r="T28" s="93">
        <f>[23]Maio!$H$23</f>
        <v>9.7200000000000006</v>
      </c>
      <c r="U28" s="93">
        <f>[23]Maio!$H$24</f>
        <v>9</v>
      </c>
      <c r="V28" s="93">
        <f>[23]Maio!$H$25</f>
        <v>17.64</v>
      </c>
      <c r="W28" s="93">
        <f>[23]Maio!$H$26</f>
        <v>16.559999999999999</v>
      </c>
      <c r="X28" s="93">
        <f>[23]Maio!$H$27</f>
        <v>19.8</v>
      </c>
      <c r="Y28" s="93">
        <f>[23]Maio!$H$28</f>
        <v>11.520000000000001</v>
      </c>
      <c r="Z28" s="93">
        <f>[23]Maio!$H$29</f>
        <v>7.9200000000000008</v>
      </c>
      <c r="AA28" s="93">
        <f>[23]Maio!$H$30</f>
        <v>6.12</v>
      </c>
      <c r="AB28" s="93">
        <f>[23]Maio!$H$31</f>
        <v>10.44</v>
      </c>
      <c r="AC28" s="93">
        <f>[23]Maio!$H$32</f>
        <v>8.64</v>
      </c>
      <c r="AD28" s="93">
        <f>[23]Maio!$H$33</f>
        <v>8.64</v>
      </c>
      <c r="AE28" s="93">
        <f>[23]Maio!$H$34</f>
        <v>6.84</v>
      </c>
      <c r="AF28" s="93">
        <f>[23]Maio!$H$35</f>
        <v>11.16</v>
      </c>
      <c r="AG28" s="81">
        <f t="shared" si="3"/>
        <v>20.52</v>
      </c>
      <c r="AH28" s="92">
        <f t="shared" si="4"/>
        <v>12.774193548387096</v>
      </c>
      <c r="AJ28" t="s">
        <v>33</v>
      </c>
    </row>
    <row r="29" spans="1:38" x14ac:dyDescent="0.2">
      <c r="A29" s="50" t="s">
        <v>10</v>
      </c>
      <c r="B29" s="93">
        <f>[24]Maio!$H$5</f>
        <v>17.64</v>
      </c>
      <c r="C29" s="93">
        <f>[24]Maio!$H$6</f>
        <v>18</v>
      </c>
      <c r="D29" s="93">
        <f>[24]Maio!$H$7</f>
        <v>15.48</v>
      </c>
      <c r="E29" s="93">
        <f>[24]Maio!$H$8</f>
        <v>14.4</v>
      </c>
      <c r="F29" s="93">
        <f>[24]Maio!$H$9</f>
        <v>19.440000000000001</v>
      </c>
      <c r="G29" s="93">
        <f>[24]Maio!$H$10</f>
        <v>20.16</v>
      </c>
      <c r="H29" s="93">
        <f>[24]Maio!$H$11</f>
        <v>16.920000000000002</v>
      </c>
      <c r="I29" s="93">
        <f>[24]Maio!$H$12</f>
        <v>16.920000000000002</v>
      </c>
      <c r="J29" s="93">
        <f>[24]Maio!$H$13</f>
        <v>10.44</v>
      </c>
      <c r="K29" s="93">
        <f>[24]Maio!$H$14</f>
        <v>14.76</v>
      </c>
      <c r="L29" s="93">
        <f>[24]Maio!$H$15</f>
        <v>14.4</v>
      </c>
      <c r="M29" s="93">
        <f>[24]Maio!$H$16</f>
        <v>15.48</v>
      </c>
      <c r="N29" s="93">
        <f>[24]Maio!$H$17</f>
        <v>11.520000000000001</v>
      </c>
      <c r="O29" s="93">
        <f>[24]Maio!$H$18</f>
        <v>10.44</v>
      </c>
      <c r="P29" s="93">
        <f>[24]Maio!$H$19</f>
        <v>5.7600000000000007</v>
      </c>
      <c r="Q29" s="93">
        <f>[24]Maio!$H$20</f>
        <v>12.6</v>
      </c>
      <c r="R29" s="93">
        <f>[24]Maio!$H$21</f>
        <v>9</v>
      </c>
      <c r="S29" s="93">
        <f>[24]Maio!$H$22</f>
        <v>9.3600000000000012</v>
      </c>
      <c r="T29" s="93">
        <f>[24]Maio!$H$23</f>
        <v>8.64</v>
      </c>
      <c r="U29" s="93">
        <f>[24]Maio!$H$24</f>
        <v>6.84</v>
      </c>
      <c r="V29" s="93">
        <f>[24]Maio!$H$25</f>
        <v>24.623999999999999</v>
      </c>
      <c r="W29" s="93">
        <f>[24]Maio!$H$26</f>
        <v>21.240000000000002</v>
      </c>
      <c r="X29" s="93">
        <f>[24]Maio!$H$27</f>
        <v>20.52</v>
      </c>
      <c r="Y29" s="93">
        <f>[24]Maio!$H$28</f>
        <v>13.32</v>
      </c>
      <c r="Z29" s="93">
        <f>[24]Maio!$H$29</f>
        <v>7.9200000000000008</v>
      </c>
      <c r="AA29" s="93">
        <f>[24]Maio!$H$30</f>
        <v>2.8800000000000003</v>
      </c>
      <c r="AB29" s="93">
        <f>[24]Maio!$H$31</f>
        <v>4.6800000000000006</v>
      </c>
      <c r="AC29" s="93">
        <f>[24]Maio!$H$32</f>
        <v>5.7600000000000007</v>
      </c>
      <c r="AD29" s="93">
        <f>[24]Maio!$H$33</f>
        <v>3.9600000000000004</v>
      </c>
      <c r="AE29" s="93">
        <f>[24]Maio!$H$34</f>
        <v>6.84</v>
      </c>
      <c r="AF29" s="93">
        <f>[24]Maio!$H$35</f>
        <v>14.76</v>
      </c>
      <c r="AG29" s="81">
        <f t="shared" si="3"/>
        <v>24.623999999999999</v>
      </c>
      <c r="AH29" s="92">
        <f t="shared" si="4"/>
        <v>12.732387096774191</v>
      </c>
      <c r="AL29" t="s">
        <v>33</v>
      </c>
    </row>
    <row r="30" spans="1:38" x14ac:dyDescent="0.2">
      <c r="A30" s="50" t="s">
        <v>154</v>
      </c>
      <c r="B30" s="93">
        <f>[25]Maio!$H5</f>
        <v>27</v>
      </c>
      <c r="C30" s="93">
        <f>[25]Maio!$H6</f>
        <v>33.480000000000004</v>
      </c>
      <c r="D30" s="93">
        <f>[25]Maio!$H7</f>
        <v>26.64</v>
      </c>
      <c r="E30" s="93">
        <f>[25]Maio!$H8</f>
        <v>25.2</v>
      </c>
      <c r="F30" s="93">
        <f>[25]Maio!$H9</f>
        <v>24.840000000000003</v>
      </c>
      <c r="G30" s="93">
        <f>[25]Maio!$H10</f>
        <v>29.16</v>
      </c>
      <c r="H30" s="93">
        <f>[25]Maio!$H11</f>
        <v>25.56</v>
      </c>
      <c r="I30" s="93">
        <f>[25]Maio!$H12</f>
        <v>24.48</v>
      </c>
      <c r="J30" s="93">
        <f>[25]Maio!$H13</f>
        <v>21.96</v>
      </c>
      <c r="K30" s="93">
        <f>[25]Maio!$H14</f>
        <v>15.840000000000002</v>
      </c>
      <c r="L30" s="93">
        <f>[25]Maio!$H15</f>
        <v>21.6</v>
      </c>
      <c r="M30" s="93">
        <f>[25]Maio!$H16</f>
        <v>22.68</v>
      </c>
      <c r="N30" s="93">
        <f>[25]Maio!$H17</f>
        <v>20.16</v>
      </c>
      <c r="O30" s="93">
        <f>[25]Maio!$H18</f>
        <v>19.440000000000001</v>
      </c>
      <c r="P30" s="93">
        <f>[25]Maio!$H19</f>
        <v>13.68</v>
      </c>
      <c r="Q30" s="93">
        <f>[25]Maio!$H20</f>
        <v>21.240000000000002</v>
      </c>
      <c r="R30" s="93">
        <f>[25]Maio!$H21</f>
        <v>17.28</v>
      </c>
      <c r="S30" s="93">
        <f>[25]Maio!$H22</f>
        <v>19.440000000000001</v>
      </c>
      <c r="T30" s="93">
        <f>[25]Maio!$H23</f>
        <v>15.840000000000002</v>
      </c>
      <c r="U30" s="93">
        <f>[25]Maio!$H24</f>
        <v>12.96</v>
      </c>
      <c r="V30" s="93">
        <f>[25]Maio!$H25</f>
        <v>25.92</v>
      </c>
      <c r="W30" s="93">
        <f>[25]Maio!$H26</f>
        <v>24.840000000000003</v>
      </c>
      <c r="X30" s="93">
        <f>[25]Maio!$H27</f>
        <v>30.96</v>
      </c>
      <c r="Y30" s="93">
        <f>[25]Maio!$H28</f>
        <v>24.48</v>
      </c>
      <c r="Z30" s="93">
        <f>[25]Maio!$H29</f>
        <v>17.28</v>
      </c>
      <c r="AA30" s="93">
        <f>[25]Maio!$H30</f>
        <v>14.4</v>
      </c>
      <c r="AB30" s="93">
        <f>[25]Maio!$H31</f>
        <v>22.32</v>
      </c>
      <c r="AC30" s="93">
        <f>[25]Maio!$H32</f>
        <v>13.32</v>
      </c>
      <c r="AD30" s="93">
        <f>[25]Maio!$H33</f>
        <v>13.32</v>
      </c>
      <c r="AE30" s="93">
        <f>[25]Maio!$H34</f>
        <v>13.68</v>
      </c>
      <c r="AF30" s="93">
        <f>[25]Maio!$H35</f>
        <v>19.8</v>
      </c>
      <c r="AG30" s="81">
        <f t="shared" si="3"/>
        <v>33.480000000000004</v>
      </c>
      <c r="AH30" s="92">
        <f t="shared" si="4"/>
        <v>21.251612903225812</v>
      </c>
      <c r="AI30" s="11" t="s">
        <v>33</v>
      </c>
      <c r="AK30" t="s">
        <v>33</v>
      </c>
    </row>
    <row r="31" spans="1:38" x14ac:dyDescent="0.2">
      <c r="A31" s="50" t="s">
        <v>11</v>
      </c>
      <c r="B31" s="93" t="str">
        <f>[26]Maio!$H$5</f>
        <v>*</v>
      </c>
      <c r="C31" s="93" t="str">
        <f>[26]Maio!$H$6</f>
        <v>*</v>
      </c>
      <c r="D31" s="93" t="str">
        <f>[26]Maio!$H$7</f>
        <v>*</v>
      </c>
      <c r="E31" s="93" t="str">
        <f>[26]Maio!$H$8</f>
        <v>*</v>
      </c>
      <c r="F31" s="93" t="str">
        <f>[26]Maio!$H$9</f>
        <v>*</v>
      </c>
      <c r="G31" s="93" t="str">
        <f>[26]Maio!$H$10</f>
        <v>*</v>
      </c>
      <c r="H31" s="93">
        <f>[26]Maio!$H$11</f>
        <v>10.08</v>
      </c>
      <c r="I31" s="93">
        <f>[26]Maio!$H$12</f>
        <v>9.7200000000000006</v>
      </c>
      <c r="J31" s="93">
        <f>[26]Maio!$H$13</f>
        <v>11.16</v>
      </c>
      <c r="K31" s="93">
        <f>[26]Maio!$H$14</f>
        <v>6.48</v>
      </c>
      <c r="L31" s="93">
        <f>[26]Maio!$H$15</f>
        <v>15.120000000000001</v>
      </c>
      <c r="M31" s="93">
        <f>[26]Maio!$H$16</f>
        <v>15.840000000000002</v>
      </c>
      <c r="N31" s="93">
        <f>[26]Maio!$H$17</f>
        <v>18</v>
      </c>
      <c r="O31" s="93">
        <f>[26]Maio!$H$18</f>
        <v>10.08</v>
      </c>
      <c r="P31" s="93">
        <f>[26]Maio!$H$19</f>
        <v>10.08</v>
      </c>
      <c r="Q31" s="93">
        <f>[26]Maio!$H$20</f>
        <v>9</v>
      </c>
      <c r="R31" s="93">
        <f>[26]Maio!$H$21</f>
        <v>16.920000000000002</v>
      </c>
      <c r="S31" s="93">
        <f>[26]Maio!$H$22</f>
        <v>11.879999999999999</v>
      </c>
      <c r="T31" s="93">
        <f>[26]Maio!$H$23</f>
        <v>10.44</v>
      </c>
      <c r="U31" s="93">
        <f>[26]Maio!$H$24</f>
        <v>6.84</v>
      </c>
      <c r="V31" s="93">
        <f>[26]Maio!$H$25</f>
        <v>7.5600000000000005</v>
      </c>
      <c r="W31" s="93">
        <f>[26]Maio!$H$26</f>
        <v>7.9200000000000008</v>
      </c>
      <c r="X31" s="93">
        <f>[26]Maio!$H$27</f>
        <v>14.04</v>
      </c>
      <c r="Y31" s="93">
        <f>[26]Maio!$H$28</f>
        <v>12.24</v>
      </c>
      <c r="Z31" s="93">
        <f>[26]Maio!$H$29</f>
        <v>10.08</v>
      </c>
      <c r="AA31" s="93">
        <f>[26]Maio!$H$30</f>
        <v>7.5600000000000005</v>
      </c>
      <c r="AB31" s="93">
        <f>[26]Maio!$H$31</f>
        <v>12.24</v>
      </c>
      <c r="AC31" s="93">
        <f>[26]Maio!$H$32</f>
        <v>10.8</v>
      </c>
      <c r="AD31" s="93">
        <f>[26]Maio!$H$33</f>
        <v>9</v>
      </c>
      <c r="AE31" s="93">
        <f>[26]Maio!$H$34</f>
        <v>8.64</v>
      </c>
      <c r="AF31" s="93">
        <f>[26]Maio!$H$35</f>
        <v>10.8</v>
      </c>
      <c r="AG31" s="81">
        <f t="shared" si="3"/>
        <v>18</v>
      </c>
      <c r="AH31" s="92">
        <f t="shared" si="4"/>
        <v>10.900800000000002</v>
      </c>
      <c r="AK31" t="s">
        <v>33</v>
      </c>
      <c r="AL31" t="s">
        <v>33</v>
      </c>
    </row>
    <row r="32" spans="1:38" s="5" customFormat="1" x14ac:dyDescent="0.2">
      <c r="A32" s="50" t="s">
        <v>12</v>
      </c>
      <c r="B32" s="93">
        <f>[27]Maio!$H$5</f>
        <v>15.840000000000002</v>
      </c>
      <c r="C32" s="93">
        <f>[27]Maio!$H$6</f>
        <v>14.76</v>
      </c>
      <c r="D32" s="93">
        <f>[27]Maio!$H$7</f>
        <v>12.24</v>
      </c>
      <c r="E32" s="93">
        <f>[27]Maio!$H$8</f>
        <v>10.44</v>
      </c>
      <c r="F32" s="93">
        <f>[27]Maio!$H$9</f>
        <v>11.520000000000001</v>
      </c>
      <c r="G32" s="93">
        <f>[27]Maio!$H$10</f>
        <v>11.879999999999999</v>
      </c>
      <c r="H32" s="93">
        <f>[27]Maio!$H$11</f>
        <v>13.68</v>
      </c>
      <c r="I32" s="93">
        <f>[27]Maio!$H$12</f>
        <v>13.32</v>
      </c>
      <c r="J32" s="93">
        <f>[27]Maio!$H$13</f>
        <v>7.9200000000000008</v>
      </c>
      <c r="K32" s="93">
        <f>[27]Maio!$H$14</f>
        <v>10.08</v>
      </c>
      <c r="L32" s="93">
        <f>[27]Maio!$H$15</f>
        <v>8.2799999999999994</v>
      </c>
      <c r="M32" s="93">
        <f>[27]Maio!$H$16</f>
        <v>10.44</v>
      </c>
      <c r="N32" s="93">
        <f>[27]Maio!$H$17</f>
        <v>11.16</v>
      </c>
      <c r="O32" s="93">
        <f>[27]Maio!$H$18</f>
        <v>8.64</v>
      </c>
      <c r="P32" s="93">
        <f>[27]Maio!$H$19</f>
        <v>8.2799999999999994</v>
      </c>
      <c r="Q32" s="93">
        <f>[27]Maio!$H$20</f>
        <v>9.3600000000000012</v>
      </c>
      <c r="R32" s="93">
        <f>[27]Maio!$H$21</f>
        <v>8.64</v>
      </c>
      <c r="S32" s="93">
        <f>[27]Maio!$H$22</f>
        <v>5.7600000000000007</v>
      </c>
      <c r="T32" s="93">
        <f>[27]Maio!$H$23</f>
        <v>9.3600000000000012</v>
      </c>
      <c r="U32" s="93">
        <f>[27]Maio!$H$24</f>
        <v>5.7600000000000007</v>
      </c>
      <c r="V32" s="93">
        <f>[27]Maio!$H$25</f>
        <v>13.32</v>
      </c>
      <c r="W32" s="93">
        <f>[27]Maio!$H$26</f>
        <v>9.3600000000000012</v>
      </c>
      <c r="X32" s="93">
        <f>[27]Maio!$H$27</f>
        <v>15.120000000000001</v>
      </c>
      <c r="Y32" s="93">
        <f>[27]Maio!$H$28</f>
        <v>13.68</v>
      </c>
      <c r="Z32" s="93">
        <f>[27]Maio!$H$29</f>
        <v>11.16</v>
      </c>
      <c r="AA32" s="93">
        <f>[27]Maio!$H$30</f>
        <v>7.5600000000000005</v>
      </c>
      <c r="AB32" s="93">
        <f>[27]Maio!$H$31</f>
        <v>3.24</v>
      </c>
      <c r="AC32" s="93">
        <f>[27]Maio!$H$32</f>
        <v>9.7200000000000006</v>
      </c>
      <c r="AD32" s="93">
        <f>[27]Maio!$H$33</f>
        <v>8.2799999999999994</v>
      </c>
      <c r="AE32" s="93">
        <f>[27]Maio!$H$34</f>
        <v>6.12</v>
      </c>
      <c r="AF32" s="93">
        <f>[27]Maio!$H$35</f>
        <v>6.48</v>
      </c>
      <c r="AG32" s="81">
        <f t="shared" si="3"/>
        <v>15.840000000000002</v>
      </c>
      <c r="AH32" s="92">
        <f t="shared" si="4"/>
        <v>10.045161290322584</v>
      </c>
      <c r="AK32" s="5" t="s">
        <v>33</v>
      </c>
      <c r="AL32" s="5" t="s">
        <v>33</v>
      </c>
    </row>
    <row r="33" spans="1:38" x14ac:dyDescent="0.2">
      <c r="A33" s="50" t="s">
        <v>235</v>
      </c>
      <c r="B33" s="93">
        <f>[28]Maio!$H$5</f>
        <v>20.52</v>
      </c>
      <c r="C33" s="93">
        <f>[28]Maio!$H$6</f>
        <v>22.32</v>
      </c>
      <c r="D33" s="93">
        <f>[28]Maio!$H$7</f>
        <v>17.64</v>
      </c>
      <c r="E33" s="93">
        <f>[28]Maio!$H$8</f>
        <v>13.32</v>
      </c>
      <c r="F33" s="93">
        <f>[28]Maio!$H$9</f>
        <v>21.6</v>
      </c>
      <c r="G33" s="93">
        <f>[28]Maio!$H$10</f>
        <v>22.32</v>
      </c>
      <c r="H33" s="93">
        <f>[28]Maio!$H$11</f>
        <v>23.400000000000002</v>
      </c>
      <c r="I33" s="93">
        <f>[28]Maio!$H$12</f>
        <v>22.32</v>
      </c>
      <c r="J33" s="93">
        <f>[28]Maio!$H$13</f>
        <v>16.2</v>
      </c>
      <c r="K33" s="93">
        <f>[28]Maio!$H$14</f>
        <v>16.559999999999999</v>
      </c>
      <c r="L33" s="93">
        <f>[28]Maio!$H$15</f>
        <v>18</v>
      </c>
      <c r="M33" s="93">
        <f>[28]Maio!$H$16</f>
        <v>23.759999999999998</v>
      </c>
      <c r="N33" s="93">
        <f>[28]Maio!$H$17</f>
        <v>21.240000000000002</v>
      </c>
      <c r="O33" s="93">
        <f>[28]Maio!$H$18</f>
        <v>19.440000000000001</v>
      </c>
      <c r="P33" s="93">
        <f>[28]Maio!$H$19</f>
        <v>14.4</v>
      </c>
      <c r="Q33" s="93">
        <f>[28]Maio!$H$20</f>
        <v>15.840000000000002</v>
      </c>
      <c r="R33" s="93">
        <f>[28]Maio!$H$21</f>
        <v>11.879999999999999</v>
      </c>
      <c r="S33" s="93">
        <f>[28]Maio!$H$22</f>
        <v>18.36</v>
      </c>
      <c r="T33" s="93">
        <f>[28]Maio!$H$23</f>
        <v>16.920000000000002</v>
      </c>
      <c r="U33" s="93">
        <f>[28]Maio!$H$24</f>
        <v>9.3600000000000012</v>
      </c>
      <c r="V33" s="93">
        <f>[28]Maio!$H$25</f>
        <v>24.12</v>
      </c>
      <c r="W33" s="93">
        <f>[28]Maio!$H$26</f>
        <v>21.240000000000002</v>
      </c>
      <c r="X33" s="93">
        <f>[28]Maio!$H$27</f>
        <v>27.720000000000002</v>
      </c>
      <c r="Y33" s="93">
        <f>[28]Maio!$H$28</f>
        <v>25.56</v>
      </c>
      <c r="Z33" s="93">
        <f>[28]Maio!$H$29</f>
        <v>21.6</v>
      </c>
      <c r="AA33" s="93">
        <f>[28]Maio!$H$30</f>
        <v>16.2</v>
      </c>
      <c r="AB33" s="93">
        <f>[28]Maio!$H$31</f>
        <v>19.8</v>
      </c>
      <c r="AC33" s="93">
        <f>[28]Maio!$H$32</f>
        <v>16.2</v>
      </c>
      <c r="AD33" s="93">
        <f>[28]Maio!$H$33</f>
        <v>11.520000000000001</v>
      </c>
      <c r="AE33" s="93">
        <f>[28]Maio!$H$34</f>
        <v>7.9200000000000008</v>
      </c>
      <c r="AF33" s="93">
        <f>[28]Maio!$H$35</f>
        <v>16.2</v>
      </c>
      <c r="AG33" s="81">
        <f t="shared" si="3"/>
        <v>27.720000000000002</v>
      </c>
      <c r="AH33" s="92">
        <f t="shared" si="4"/>
        <v>18.499354838709678</v>
      </c>
      <c r="AK33" t="s">
        <v>33</v>
      </c>
    </row>
    <row r="34" spans="1:38" x14ac:dyDescent="0.2">
      <c r="A34" s="50" t="s">
        <v>234</v>
      </c>
      <c r="B34" s="93">
        <f>[29]Maio!$H$5</f>
        <v>21.240000000000002</v>
      </c>
      <c r="C34" s="93">
        <f>[29]Maio!$H$6</f>
        <v>27.36</v>
      </c>
      <c r="D34" s="93">
        <f>[29]Maio!$H$7</f>
        <v>20.88</v>
      </c>
      <c r="E34" s="93">
        <f>[29]Maio!$H$8</f>
        <v>16.2</v>
      </c>
      <c r="F34" s="93">
        <f>[29]Maio!$H$9</f>
        <v>18.36</v>
      </c>
      <c r="G34" s="93">
        <f>[29]Maio!$H$10</f>
        <v>18.36</v>
      </c>
      <c r="H34" s="93">
        <f>[29]Maio!$H$11</f>
        <v>19.8</v>
      </c>
      <c r="I34" s="93">
        <f>[29]Maio!$H$12</f>
        <v>19.8</v>
      </c>
      <c r="J34" s="93">
        <f>[29]Maio!$H$13</f>
        <v>13.32</v>
      </c>
      <c r="K34" s="93">
        <f>[29]Maio!$H$14</f>
        <v>14.4</v>
      </c>
      <c r="L34" s="93">
        <f>[29]Maio!$H$15</f>
        <v>14.04</v>
      </c>
      <c r="M34" s="93">
        <f>[29]Maio!$H$16</f>
        <v>17.64</v>
      </c>
      <c r="N34" s="93">
        <f>[29]Maio!$H$17</f>
        <v>12.24</v>
      </c>
      <c r="O34" s="93">
        <f>[29]Maio!$H$18</f>
        <v>10.8</v>
      </c>
      <c r="P34" s="93">
        <f>[29]Maio!$H$19</f>
        <v>8.64</v>
      </c>
      <c r="Q34" s="93">
        <f>[29]Maio!$H$20</f>
        <v>18</v>
      </c>
      <c r="R34" s="93">
        <f>[29]Maio!$H$21</f>
        <v>16.2</v>
      </c>
      <c r="S34" s="93">
        <f>[29]Maio!$H$22</f>
        <v>12.96</v>
      </c>
      <c r="T34" s="93">
        <f>[29]Maio!$H$23</f>
        <v>9.7200000000000006</v>
      </c>
      <c r="U34" s="93">
        <f>[29]Maio!$H$24</f>
        <v>8.2799999999999994</v>
      </c>
      <c r="V34" s="93">
        <f>[29]Maio!$H$25</f>
        <v>16.559999999999999</v>
      </c>
      <c r="W34" s="93">
        <f>[29]Maio!$H$26</f>
        <v>17.64</v>
      </c>
      <c r="X34" s="93">
        <f>[29]Maio!$H$27</f>
        <v>24.12</v>
      </c>
      <c r="Y34" s="93">
        <f>[29]Maio!$H$28</f>
        <v>13.68</v>
      </c>
      <c r="Z34" s="93">
        <f>[29]Maio!$H$29</f>
        <v>14.76</v>
      </c>
      <c r="AA34" s="93">
        <f>[29]Maio!$H$30</f>
        <v>8.64</v>
      </c>
      <c r="AB34" s="93">
        <f>[29]Maio!$H$31</f>
        <v>12.6</v>
      </c>
      <c r="AC34" s="93">
        <f>[29]Maio!$H$32</f>
        <v>9.7200000000000006</v>
      </c>
      <c r="AD34" s="93">
        <f>[29]Maio!$H$33</f>
        <v>8.2799999999999994</v>
      </c>
      <c r="AE34" s="93">
        <f>[29]Maio!$H$34</f>
        <v>12.24</v>
      </c>
      <c r="AF34" s="93">
        <f>[29]Maio!$H$35</f>
        <v>14.04</v>
      </c>
      <c r="AG34" s="81">
        <f t="shared" si="3"/>
        <v>27.36</v>
      </c>
      <c r="AH34" s="92">
        <f t="shared" si="4"/>
        <v>15.178064516129034</v>
      </c>
      <c r="AK34" t="s">
        <v>33</v>
      </c>
    </row>
    <row r="35" spans="1:38" x14ac:dyDescent="0.2">
      <c r="A35" s="50" t="s">
        <v>126</v>
      </c>
      <c r="B35" s="93">
        <f>[30]Maio!$H$5</f>
        <v>24.12</v>
      </c>
      <c r="C35" s="93">
        <f>[30]Maio!$H$6</f>
        <v>25.92</v>
      </c>
      <c r="D35" s="93">
        <f>[30]Maio!$H$7</f>
        <v>22.68</v>
      </c>
      <c r="E35" s="93">
        <f>[30]Maio!$H$8</f>
        <v>14.04</v>
      </c>
      <c r="F35" s="93">
        <f>[30]Maio!$H$9</f>
        <v>20.16</v>
      </c>
      <c r="G35" s="93">
        <f>[30]Maio!$H$10</f>
        <v>18.720000000000002</v>
      </c>
      <c r="H35" s="93">
        <f>[30]Maio!$H$11</f>
        <v>19.440000000000001</v>
      </c>
      <c r="I35" s="93">
        <f>[30]Maio!$H$12</f>
        <v>25.56</v>
      </c>
      <c r="J35" s="93">
        <f>[30]Maio!$H$13</f>
        <v>14.04</v>
      </c>
      <c r="K35" s="93">
        <f>[30]Maio!$H$14</f>
        <v>16.2</v>
      </c>
      <c r="L35" s="93">
        <f>[30]Maio!$H$15</f>
        <v>15.840000000000002</v>
      </c>
      <c r="M35" s="93">
        <f>[30]Maio!$H$16</f>
        <v>19.440000000000001</v>
      </c>
      <c r="N35" s="93">
        <f>[30]Maio!$H$17</f>
        <v>16.920000000000002</v>
      </c>
      <c r="O35" s="93">
        <f>[30]Maio!$H$18</f>
        <v>19.079999999999998</v>
      </c>
      <c r="P35" s="93">
        <f>[30]Maio!$H$19</f>
        <v>12.96</v>
      </c>
      <c r="Q35" s="93">
        <f>[30]Maio!$H$20</f>
        <v>22.32</v>
      </c>
      <c r="R35" s="93">
        <f>[30]Maio!$H$21</f>
        <v>19.440000000000001</v>
      </c>
      <c r="S35" s="93">
        <f>[30]Maio!$H$22</f>
        <v>11.879999999999999</v>
      </c>
      <c r="T35" s="93">
        <f>[30]Maio!$H$23</f>
        <v>14.4</v>
      </c>
      <c r="U35" s="93">
        <f>[30]Maio!$H$24</f>
        <v>9.3600000000000012</v>
      </c>
      <c r="V35" s="93">
        <f>[30]Maio!$H$25</f>
        <v>19.440000000000001</v>
      </c>
      <c r="W35" s="93">
        <f>[30]Maio!$H$26</f>
        <v>20.52</v>
      </c>
      <c r="X35" s="93">
        <f>[30]Maio!$H$27</f>
        <v>21.240000000000002</v>
      </c>
      <c r="Y35" s="93">
        <f>[30]Maio!$H$28</f>
        <v>15.48</v>
      </c>
      <c r="Z35" s="93">
        <f>[30]Maio!$H$29</f>
        <v>13.68</v>
      </c>
      <c r="AA35" s="93">
        <f>[30]Maio!$H$30</f>
        <v>10.44</v>
      </c>
      <c r="AB35" s="93">
        <f>[30]Maio!$H$31</f>
        <v>16.2</v>
      </c>
      <c r="AC35" s="93">
        <f>[30]Maio!$H$32</f>
        <v>14.4</v>
      </c>
      <c r="AD35" s="93">
        <f>[30]Maio!$H$33</f>
        <v>7.5600000000000005</v>
      </c>
      <c r="AE35" s="93">
        <f>[30]Maio!$H$34</f>
        <v>11.520000000000001</v>
      </c>
      <c r="AF35" s="93">
        <f>[30]Maio!$H$35</f>
        <v>18.720000000000002</v>
      </c>
      <c r="AG35" s="81">
        <f t="shared" si="3"/>
        <v>25.92</v>
      </c>
      <c r="AH35" s="92">
        <f t="shared" si="4"/>
        <v>17.152258064516126</v>
      </c>
      <c r="AK35" t="s">
        <v>33</v>
      </c>
    </row>
    <row r="36" spans="1:38" x14ac:dyDescent="0.2">
      <c r="A36" s="50" t="s">
        <v>13</v>
      </c>
      <c r="B36" s="93">
        <f>[31]Maio!$H$5</f>
        <v>12.96</v>
      </c>
      <c r="C36" s="93">
        <f>[31]Maio!$H$6</f>
        <v>16.2</v>
      </c>
      <c r="D36" s="93">
        <f>[31]Maio!$H$7</f>
        <v>12.96</v>
      </c>
      <c r="E36" s="93">
        <f>[31]Maio!$H$8</f>
        <v>14.76</v>
      </c>
      <c r="F36" s="93">
        <f>[31]Maio!$H$9</f>
        <v>20.16</v>
      </c>
      <c r="G36" s="93">
        <f>[31]Maio!$H$10</f>
        <v>16.920000000000002</v>
      </c>
      <c r="H36" s="93">
        <f>[31]Maio!$H$11</f>
        <v>16.2</v>
      </c>
      <c r="I36" s="93">
        <f>[31]Maio!$H$12</f>
        <v>12.96</v>
      </c>
      <c r="J36" s="93">
        <f>[31]Maio!$H$13</f>
        <v>12.96</v>
      </c>
      <c r="K36" s="93">
        <f>[31]Maio!$H$14</f>
        <v>16.920000000000002</v>
      </c>
      <c r="L36" s="93">
        <f>[31]Maio!$H$15</f>
        <v>9</v>
      </c>
      <c r="M36" s="93">
        <f>[31]Maio!$H$16</f>
        <v>11.16</v>
      </c>
      <c r="N36" s="93">
        <f>[31]Maio!$H$17</f>
        <v>12.6</v>
      </c>
      <c r="O36" s="93">
        <f>[31]Maio!$H$18</f>
        <v>17.64</v>
      </c>
      <c r="P36" s="93">
        <f>[31]Maio!$H$19</f>
        <v>10.44</v>
      </c>
      <c r="Q36" s="93">
        <f>[31]Maio!$H$20</f>
        <v>14.76</v>
      </c>
      <c r="R36" s="93">
        <f>[31]Maio!$H$21</f>
        <v>16.2</v>
      </c>
      <c r="S36" s="93">
        <f>[31]Maio!$H$22</f>
        <v>16.559999999999999</v>
      </c>
      <c r="T36" s="93">
        <f>[31]Maio!$H$23</f>
        <v>11.879999999999999</v>
      </c>
      <c r="U36" s="93">
        <f>[31]Maio!$H$24</f>
        <v>15.840000000000002</v>
      </c>
      <c r="V36" s="93">
        <f>[31]Maio!$H$25</f>
        <v>15.120000000000001</v>
      </c>
      <c r="W36" s="93">
        <f>[31]Maio!$H$26</f>
        <v>14.76</v>
      </c>
      <c r="X36" s="93">
        <f>[31]Maio!$H$27</f>
        <v>15.840000000000002</v>
      </c>
      <c r="Y36" s="93">
        <f>[31]Maio!$H$28</f>
        <v>24.48</v>
      </c>
      <c r="Z36" s="93">
        <f>[31]Maio!$H$29</f>
        <v>16.920000000000002</v>
      </c>
      <c r="AA36" s="93">
        <f>[31]Maio!$H$30</f>
        <v>16.2</v>
      </c>
      <c r="AB36" s="93">
        <f>[31]Maio!$H$31</f>
        <v>21.6</v>
      </c>
      <c r="AC36" s="93">
        <f>[31]Maio!$H$32</f>
        <v>19.079999999999998</v>
      </c>
      <c r="AD36" s="93">
        <f>[31]Maio!$H$33</f>
        <v>12.6</v>
      </c>
      <c r="AE36" s="93">
        <f>[31]Maio!$H$34</f>
        <v>11.520000000000001</v>
      </c>
      <c r="AF36" s="93">
        <f>[31]Maio!$H$35</f>
        <v>12.24</v>
      </c>
      <c r="AG36" s="81">
        <f t="shared" si="3"/>
        <v>24.48</v>
      </c>
      <c r="AH36" s="92">
        <f t="shared" si="4"/>
        <v>15.143225806451611</v>
      </c>
      <c r="AK36" t="s">
        <v>33</v>
      </c>
    </row>
    <row r="37" spans="1:38" x14ac:dyDescent="0.2">
      <c r="A37" s="50" t="s">
        <v>155</v>
      </c>
      <c r="B37" s="93">
        <f>[32]Maio!$H5</f>
        <v>14.04</v>
      </c>
      <c r="C37" s="93">
        <f>[32]Maio!$H6</f>
        <v>16.2</v>
      </c>
      <c r="D37" s="93">
        <f>[32]Maio!$H7</f>
        <v>11.16</v>
      </c>
      <c r="E37" s="93">
        <f>[32]Maio!$H8</f>
        <v>9.7200000000000006</v>
      </c>
      <c r="F37" s="93">
        <f>[32]Maio!$H9</f>
        <v>10.44</v>
      </c>
      <c r="G37" s="93">
        <f>[32]Maio!$H10</f>
        <v>12.6</v>
      </c>
      <c r="H37" s="93">
        <f>[32]Maio!$H11</f>
        <v>14.04</v>
      </c>
      <c r="I37" s="93">
        <f>[32]Maio!$H12</f>
        <v>14.4</v>
      </c>
      <c r="J37" s="93">
        <f>[32]Maio!$H13</f>
        <v>5.4</v>
      </c>
      <c r="K37" s="93">
        <f>[32]Maio!$H14</f>
        <v>10.44</v>
      </c>
      <c r="L37" s="93">
        <f>[32]Maio!$H15</f>
        <v>12.24</v>
      </c>
      <c r="M37" s="93">
        <f>[32]Maio!$H16</f>
        <v>10.08</v>
      </c>
      <c r="N37" s="93">
        <f>[32]Maio!$H17</f>
        <v>11.879999999999999</v>
      </c>
      <c r="O37" s="93">
        <f>[32]Maio!$H18</f>
        <v>11.16</v>
      </c>
      <c r="P37" s="93">
        <f>[32]Maio!$H19</f>
        <v>8.2799999999999994</v>
      </c>
      <c r="Q37" s="93">
        <f>[32]Maio!$H20</f>
        <v>10.8</v>
      </c>
      <c r="R37" s="93">
        <f>[32]Maio!$H21</f>
        <v>12.96</v>
      </c>
      <c r="S37" s="93">
        <f>[32]Maio!$H22</f>
        <v>12.24</v>
      </c>
      <c r="T37" s="93">
        <f>[32]Maio!$H23</f>
        <v>7.2</v>
      </c>
      <c r="U37" s="93">
        <f>[32]Maio!$H24</f>
        <v>10.08</v>
      </c>
      <c r="V37" s="93">
        <f>[32]Maio!$H25</f>
        <v>8.64</v>
      </c>
      <c r="W37" s="93">
        <f>[32]Maio!$H26</f>
        <v>13.32</v>
      </c>
      <c r="X37" s="93">
        <f>[32]Maio!$H27</f>
        <v>19.440000000000001</v>
      </c>
      <c r="Y37" s="93">
        <f>[32]Maio!$H28</f>
        <v>12.6</v>
      </c>
      <c r="Z37" s="93">
        <f>[32]Maio!$H29</f>
        <v>11.879999999999999</v>
      </c>
      <c r="AA37" s="93">
        <f>[32]Maio!$H30</f>
        <v>11.16</v>
      </c>
      <c r="AB37" s="93">
        <f>[32]Maio!$H31</f>
        <v>11.520000000000001</v>
      </c>
      <c r="AC37" s="93">
        <f>[32]Maio!$H32</f>
        <v>9.3600000000000012</v>
      </c>
      <c r="AD37" s="93">
        <f>[32]Maio!$H33</f>
        <v>10.8</v>
      </c>
      <c r="AE37" s="93">
        <f>[32]Maio!$H34</f>
        <v>9</v>
      </c>
      <c r="AF37" s="93">
        <f>[32]Maio!$H35</f>
        <v>8.2799999999999994</v>
      </c>
      <c r="AG37" s="81">
        <f t="shared" si="3"/>
        <v>19.440000000000001</v>
      </c>
      <c r="AH37" s="92">
        <f t="shared" si="4"/>
        <v>11.334193548387098</v>
      </c>
    </row>
    <row r="38" spans="1:38" x14ac:dyDescent="0.2">
      <c r="A38" s="50" t="s">
        <v>14</v>
      </c>
      <c r="B38" s="93">
        <f>[33]Maio!$H$5</f>
        <v>17.64</v>
      </c>
      <c r="C38" s="93">
        <f>[33]Maio!$H$6</f>
        <v>19.079999999999998</v>
      </c>
      <c r="D38" s="93">
        <f>[33]Maio!$H$7</f>
        <v>17.64</v>
      </c>
      <c r="E38" s="93">
        <f>[33]Maio!$H$8</f>
        <v>17.28</v>
      </c>
      <c r="F38" s="93">
        <f>[33]Maio!$H$9</f>
        <v>17.64</v>
      </c>
      <c r="G38" s="93">
        <f>[33]Maio!$H$10</f>
        <v>20.16</v>
      </c>
      <c r="H38" s="93">
        <f>[33]Maio!$H$11</f>
        <v>16.920000000000002</v>
      </c>
      <c r="I38" s="93">
        <f>[33]Maio!$H$12</f>
        <v>15.840000000000002</v>
      </c>
      <c r="J38" s="93">
        <f>[33]Maio!$H$13</f>
        <v>10.44</v>
      </c>
      <c r="K38" s="93">
        <f>[33]Maio!$H$14</f>
        <v>15.120000000000001</v>
      </c>
      <c r="L38" s="93">
        <f>[33]Maio!$H$15</f>
        <v>12.6</v>
      </c>
      <c r="M38" s="93">
        <f>[33]Maio!$H$16</f>
        <v>17.28</v>
      </c>
      <c r="N38" s="93">
        <f>[33]Maio!$H$17</f>
        <v>15.120000000000001</v>
      </c>
      <c r="O38" s="93">
        <f>[33]Maio!$H$18</f>
        <v>15.120000000000001</v>
      </c>
      <c r="P38" s="93">
        <f>[33]Maio!$H$19</f>
        <v>9.3600000000000012</v>
      </c>
      <c r="Q38" s="93">
        <f>[33]Maio!$H$20</f>
        <v>15.120000000000001</v>
      </c>
      <c r="R38" s="93">
        <f>[33]Maio!$H$21</f>
        <v>12.96</v>
      </c>
      <c r="S38" s="93">
        <f>[33]Maio!$H$22</f>
        <v>11.16</v>
      </c>
      <c r="T38" s="93">
        <f>[33]Maio!$H$23</f>
        <v>16.559999999999999</v>
      </c>
      <c r="U38" s="93">
        <f>[33]Maio!$H$24</f>
        <v>7.9200000000000008</v>
      </c>
      <c r="V38" s="93">
        <f>[33]Maio!$H$25</f>
        <v>20.88</v>
      </c>
      <c r="W38" s="93">
        <f>[33]Maio!$H$26</f>
        <v>14.04</v>
      </c>
      <c r="X38" s="93">
        <f>[33]Maio!$H$27</f>
        <v>17.28</v>
      </c>
      <c r="Y38" s="93">
        <f>[33]Maio!$H$28</f>
        <v>19.440000000000001</v>
      </c>
      <c r="Z38" s="93">
        <f>[33]Maio!$H$29</f>
        <v>11.879999999999999</v>
      </c>
      <c r="AA38" s="93">
        <f>[33]Maio!$H$30</f>
        <v>9</v>
      </c>
      <c r="AB38" s="93">
        <f>[33]Maio!$H$31</f>
        <v>15.840000000000002</v>
      </c>
      <c r="AC38" s="93">
        <f>[33]Maio!$H$32</f>
        <v>10.08</v>
      </c>
      <c r="AD38" s="93">
        <f>[33]Maio!$H$33</f>
        <v>11.16</v>
      </c>
      <c r="AE38" s="93">
        <f>[33]Maio!$H$34</f>
        <v>15.840000000000002</v>
      </c>
      <c r="AF38" s="93">
        <f>[33]Maio!$H$35</f>
        <v>21.240000000000002</v>
      </c>
      <c r="AG38" s="81">
        <f t="shared" si="3"/>
        <v>21.240000000000002</v>
      </c>
      <c r="AH38" s="92">
        <f t="shared" si="4"/>
        <v>15.085161290322581</v>
      </c>
      <c r="AI38" s="11" t="s">
        <v>33</v>
      </c>
      <c r="AK38" t="s">
        <v>33</v>
      </c>
    </row>
    <row r="39" spans="1:38" x14ac:dyDescent="0.2">
      <c r="A39" s="50" t="s">
        <v>15</v>
      </c>
      <c r="B39" s="93">
        <f>[34]Maio!$H$5</f>
        <v>14.4</v>
      </c>
      <c r="C39" s="93">
        <f>[34]Maio!$H$6</f>
        <v>17.28</v>
      </c>
      <c r="D39" s="93">
        <f>[34]Maio!$H$7</f>
        <v>10.44</v>
      </c>
      <c r="E39" s="93">
        <f>[34]Maio!$H$8</f>
        <v>10.8</v>
      </c>
      <c r="F39" s="93">
        <f>[34]Maio!$H$9</f>
        <v>14.04</v>
      </c>
      <c r="G39" s="93">
        <f>[34]Maio!$H$10</f>
        <v>15.48</v>
      </c>
      <c r="H39" s="93">
        <f>[34]Maio!$H$11</f>
        <v>16.920000000000002</v>
      </c>
      <c r="I39" s="93">
        <f>[34]Maio!$H$12</f>
        <v>16.559999999999999</v>
      </c>
      <c r="J39" s="93">
        <f>[34]Maio!$H$13</f>
        <v>14.4</v>
      </c>
      <c r="K39" s="93">
        <f>[34]Maio!$H$14</f>
        <v>4.32</v>
      </c>
      <c r="L39" s="93">
        <f>[34]Maio!$H$15</f>
        <v>9.3600000000000012</v>
      </c>
      <c r="M39" s="93">
        <f>[34]Maio!$H$16</f>
        <v>9.7200000000000006</v>
      </c>
      <c r="N39" s="93">
        <f>[34]Maio!$H$17</f>
        <v>10.44</v>
      </c>
      <c r="O39" s="93">
        <f>[34]Maio!$H$18</f>
        <v>10.8</v>
      </c>
      <c r="P39" s="93">
        <f>[34]Maio!$H$19</f>
        <v>6.12</v>
      </c>
      <c r="Q39" s="93">
        <f>[34]Maio!$H$20</f>
        <v>7.5600000000000005</v>
      </c>
      <c r="R39" s="93">
        <f>[34]Maio!$H$21</f>
        <v>9</v>
      </c>
      <c r="S39" s="93">
        <f>[34]Maio!$H$22</f>
        <v>10.44</v>
      </c>
      <c r="T39" s="93">
        <f>[34]Maio!$H$23</f>
        <v>12.6</v>
      </c>
      <c r="U39" s="93">
        <f>[34]Maio!$H$24</f>
        <v>4.6800000000000006</v>
      </c>
      <c r="V39" s="93">
        <f>[34]Maio!$H$25</f>
        <v>16.2</v>
      </c>
      <c r="W39" s="93">
        <f>[34]Maio!$H$26</f>
        <v>15.120000000000001</v>
      </c>
      <c r="X39" s="93">
        <f>[34]Maio!$H$27</f>
        <v>15.120000000000001</v>
      </c>
      <c r="Y39" s="93">
        <f>[34]Maio!$H$28</f>
        <v>16.2</v>
      </c>
      <c r="Z39" s="93">
        <f>[34]Maio!$H$29</f>
        <v>17.28</v>
      </c>
      <c r="AA39" s="93">
        <f>[34]Maio!$H$30</f>
        <v>15.840000000000002</v>
      </c>
      <c r="AB39" s="93">
        <f>[34]Maio!$H$31</f>
        <v>9.7200000000000006</v>
      </c>
      <c r="AC39" s="93">
        <f>[34]Maio!$H$32</f>
        <v>8.64</v>
      </c>
      <c r="AD39" s="93">
        <f>[34]Maio!$H$33</f>
        <v>8.64</v>
      </c>
      <c r="AE39" s="93">
        <f>[34]Maio!$H$34</f>
        <v>2.8800000000000003</v>
      </c>
      <c r="AF39" s="93">
        <f>[34]Maio!$H$35</f>
        <v>10.08</v>
      </c>
      <c r="AG39" s="81">
        <f t="shared" si="3"/>
        <v>17.28</v>
      </c>
      <c r="AH39" s="92">
        <f t="shared" si="4"/>
        <v>11.647741935483868</v>
      </c>
      <c r="AK39" t="s">
        <v>33</v>
      </c>
    </row>
    <row r="40" spans="1:38" x14ac:dyDescent="0.2">
      <c r="A40" s="50" t="s">
        <v>156</v>
      </c>
      <c r="B40" s="93">
        <f>[35]Maio!$H$5</f>
        <v>20.16</v>
      </c>
      <c r="C40" s="93">
        <f>[35]Maio!$H$6</f>
        <v>21.240000000000002</v>
      </c>
      <c r="D40" s="93">
        <f>[35]Maio!$H$7</f>
        <v>19.079999999999998</v>
      </c>
      <c r="E40" s="93">
        <f>[35]Maio!$H$8</f>
        <v>14.04</v>
      </c>
      <c r="F40" s="93">
        <f>[35]Maio!$H$9</f>
        <v>17.64</v>
      </c>
      <c r="G40" s="93">
        <f>[35]Maio!$H$10</f>
        <v>19.440000000000001</v>
      </c>
      <c r="H40" s="93">
        <f>[35]Maio!$H$11</f>
        <v>18</v>
      </c>
      <c r="I40" s="93">
        <f>[35]Maio!$H$12</f>
        <v>21.6</v>
      </c>
      <c r="J40" s="93">
        <f>[35]Maio!$H$13</f>
        <v>10.08</v>
      </c>
      <c r="K40" s="93">
        <f>[35]Maio!$H$14</f>
        <v>15.840000000000002</v>
      </c>
      <c r="L40" s="93">
        <f>[35]Maio!$H$15</f>
        <v>14.76</v>
      </c>
      <c r="M40" s="93">
        <f>[35]Maio!$H$16</f>
        <v>19.440000000000001</v>
      </c>
      <c r="N40" s="93">
        <f>[35]Maio!$H$17</f>
        <v>19.079999999999998</v>
      </c>
      <c r="O40" s="93">
        <f>[35]Maio!$H$18</f>
        <v>14.04</v>
      </c>
      <c r="P40" s="93">
        <f>[35]Maio!$H$19</f>
        <v>12.96</v>
      </c>
      <c r="Q40" s="93">
        <f>[35]Maio!$H$20</f>
        <v>18</v>
      </c>
      <c r="R40" s="93">
        <f>[35]Maio!$H$21</f>
        <v>11.879999999999999</v>
      </c>
      <c r="S40" s="93">
        <f>[35]Maio!$H$22</f>
        <v>14.04</v>
      </c>
      <c r="T40" s="93">
        <f>[35]Maio!$H$23</f>
        <v>14.04</v>
      </c>
      <c r="U40" s="93">
        <f>[35]Maio!$H$24</f>
        <v>13.68</v>
      </c>
      <c r="V40" s="93">
        <f>[35]Maio!$H$25</f>
        <v>19.8</v>
      </c>
      <c r="W40" s="93">
        <f>[35]Maio!$H$26</f>
        <v>12.24</v>
      </c>
      <c r="X40" s="93">
        <f>[35]Maio!$H$27</f>
        <v>22.32</v>
      </c>
      <c r="Y40" s="93">
        <f>[35]Maio!$H$28</f>
        <v>16.2</v>
      </c>
      <c r="Z40" s="93">
        <f>[35]Maio!$H$29</f>
        <v>18.36</v>
      </c>
      <c r="AA40" s="93">
        <f>[35]Maio!$H$30</f>
        <v>12.96</v>
      </c>
      <c r="AB40" s="93">
        <f>[35]Maio!$H$31</f>
        <v>14.76</v>
      </c>
      <c r="AC40" s="93">
        <f>[35]Maio!$H$32</f>
        <v>17.28</v>
      </c>
      <c r="AD40" s="93">
        <f>[35]Maio!$H$33</f>
        <v>13.68</v>
      </c>
      <c r="AE40" s="93">
        <f>[35]Maio!$H$34</f>
        <v>10.08</v>
      </c>
      <c r="AF40" s="93">
        <f>[35]Maio!$H$35</f>
        <v>12.24</v>
      </c>
      <c r="AG40" s="81">
        <f t="shared" si="3"/>
        <v>22.32</v>
      </c>
      <c r="AH40" s="92">
        <f t="shared" si="4"/>
        <v>16.095483870967744</v>
      </c>
      <c r="AK40" t="s">
        <v>33</v>
      </c>
    </row>
    <row r="41" spans="1:38" x14ac:dyDescent="0.2">
      <c r="A41" s="50" t="s">
        <v>16</v>
      </c>
      <c r="B41" s="93">
        <f>[36]Maio!$H$5</f>
        <v>18.720000000000002</v>
      </c>
      <c r="C41" s="93">
        <f>[36]Maio!$H$6</f>
        <v>23.400000000000002</v>
      </c>
      <c r="D41" s="93">
        <f>[36]Maio!$H$7</f>
        <v>19.440000000000001</v>
      </c>
      <c r="E41" s="93">
        <f>[36]Maio!$H$8</f>
        <v>11.879999999999999</v>
      </c>
      <c r="F41" s="93">
        <f>[36]Maio!$H$9</f>
        <v>15.120000000000001</v>
      </c>
      <c r="G41" s="93">
        <f>[36]Maio!$H$10</f>
        <v>16.559999999999999</v>
      </c>
      <c r="H41" s="93">
        <f>[36]Maio!$H$11</f>
        <v>15.48</v>
      </c>
      <c r="I41" s="93">
        <f>[36]Maio!$H$12</f>
        <v>15.48</v>
      </c>
      <c r="J41" s="93">
        <f>[36]Maio!$H$13</f>
        <v>10.08</v>
      </c>
      <c r="K41" s="93">
        <f>[36]Maio!$H$14</f>
        <v>11.520000000000001</v>
      </c>
      <c r="L41" s="93">
        <f>[36]Maio!$H$15</f>
        <v>15.840000000000002</v>
      </c>
      <c r="M41" s="93">
        <f>[36]Maio!$H$16</f>
        <v>13.32</v>
      </c>
      <c r="N41" s="93">
        <f>[36]Maio!$H$17</f>
        <v>15.840000000000002</v>
      </c>
      <c r="O41" s="93">
        <f>[36]Maio!$H$18</f>
        <v>11.520000000000001</v>
      </c>
      <c r="P41" s="93">
        <f>[36]Maio!$H$19</f>
        <v>9</v>
      </c>
      <c r="Q41" s="93">
        <f>[36]Maio!$H$20</f>
        <v>15.840000000000002</v>
      </c>
      <c r="R41" s="93">
        <f>[36]Maio!$H$21</f>
        <v>19.8</v>
      </c>
      <c r="S41" s="93">
        <f>[36]Maio!$H$22</f>
        <v>12.24</v>
      </c>
      <c r="T41" s="93">
        <f>[36]Maio!$H$23</f>
        <v>9.7200000000000006</v>
      </c>
      <c r="U41" s="93">
        <f>[36]Maio!$H$24</f>
        <v>8.2799999999999994</v>
      </c>
      <c r="V41" s="93">
        <f>[36]Maio!$H$25</f>
        <v>14.04</v>
      </c>
      <c r="W41" s="93">
        <f>[36]Maio!$H$26</f>
        <v>11.16</v>
      </c>
      <c r="X41" s="93">
        <f>[36]Maio!$H$27</f>
        <v>22.32</v>
      </c>
      <c r="Y41" s="93">
        <f>[36]Maio!$H$28</f>
        <v>11.16</v>
      </c>
      <c r="Z41" s="93">
        <f>[36]Maio!$H$29</f>
        <v>10.8</v>
      </c>
      <c r="AA41" s="93">
        <f>[36]Maio!$H$30</f>
        <v>7.2</v>
      </c>
      <c r="AB41" s="93">
        <f>[36]Maio!$H$31</f>
        <v>9.7200000000000006</v>
      </c>
      <c r="AC41" s="93">
        <f>[36]Maio!$H$32</f>
        <v>9</v>
      </c>
      <c r="AD41" s="93">
        <f>[36]Maio!$H$33</f>
        <v>6.48</v>
      </c>
      <c r="AE41" s="93">
        <f>[36]Maio!$H$34</f>
        <v>6.84</v>
      </c>
      <c r="AF41" s="93">
        <f>[36]Maio!$H$35</f>
        <v>9</v>
      </c>
      <c r="AG41" s="81">
        <f t="shared" si="3"/>
        <v>23.400000000000002</v>
      </c>
      <c r="AH41" s="92">
        <f t="shared" si="4"/>
        <v>13.122580645161294</v>
      </c>
      <c r="AK41" t="s">
        <v>33</v>
      </c>
      <c r="AL41" t="s">
        <v>33</v>
      </c>
    </row>
    <row r="42" spans="1:38" x14ac:dyDescent="0.2">
      <c r="A42" s="50" t="s">
        <v>139</v>
      </c>
      <c r="B42" s="93">
        <f>[37]Maio!$H$5</f>
        <v>17.28</v>
      </c>
      <c r="C42" s="93">
        <f>[37]Maio!$H$6</f>
        <v>18.720000000000002</v>
      </c>
      <c r="D42" s="93">
        <f>[37]Maio!$H$7</f>
        <v>19.079999999999998</v>
      </c>
      <c r="E42" s="93">
        <f>[37]Maio!$H$8</f>
        <v>13.68</v>
      </c>
      <c r="F42" s="93">
        <f>[37]Maio!$H$9</f>
        <v>21.240000000000002</v>
      </c>
      <c r="G42" s="93">
        <f>[37]Maio!$H$10</f>
        <v>19.079999999999998</v>
      </c>
      <c r="H42" s="93">
        <f>[37]Maio!$H$11</f>
        <v>21.6</v>
      </c>
      <c r="I42" s="93">
        <f>[37]Maio!$H$12</f>
        <v>20.88</v>
      </c>
      <c r="J42" s="93">
        <f>[37]Maio!$H$13</f>
        <v>13.68</v>
      </c>
      <c r="K42" s="93">
        <f>[37]Maio!$H$14</f>
        <v>16.2</v>
      </c>
      <c r="L42" s="93">
        <f>[37]Maio!$H$15</f>
        <v>17.28</v>
      </c>
      <c r="M42" s="93">
        <f>[37]Maio!$H$16</f>
        <v>14.4</v>
      </c>
      <c r="N42" s="93">
        <f>[37]Maio!$H$17</f>
        <v>18.36</v>
      </c>
      <c r="O42" s="93">
        <f>[37]Maio!$H$18</f>
        <v>18</v>
      </c>
      <c r="P42" s="93">
        <f>[37]Maio!$H$19</f>
        <v>11.16</v>
      </c>
      <c r="Q42" s="93">
        <f>[37]Maio!$H$20</f>
        <v>15.840000000000002</v>
      </c>
      <c r="R42" s="93">
        <f>[37]Maio!$H$21</f>
        <v>19.079999999999998</v>
      </c>
      <c r="S42" s="93">
        <f>[37]Maio!$H$22</f>
        <v>11.879999999999999</v>
      </c>
      <c r="T42" s="93">
        <f>[37]Maio!$H$23</f>
        <v>15.120000000000001</v>
      </c>
      <c r="U42" s="93">
        <f>[37]Maio!$H$24</f>
        <v>11.16</v>
      </c>
      <c r="V42" s="93">
        <f>[37]Maio!$H$25</f>
        <v>20.88</v>
      </c>
      <c r="W42" s="93">
        <f>[37]Maio!$H$26</f>
        <v>20.52</v>
      </c>
      <c r="X42" s="93">
        <f>[37]Maio!$H$27</f>
        <v>22.68</v>
      </c>
      <c r="Y42" s="93">
        <f>[37]Maio!$H$28</f>
        <v>15.840000000000002</v>
      </c>
      <c r="Z42" s="93">
        <f>[37]Maio!$H$29</f>
        <v>18</v>
      </c>
      <c r="AA42" s="93">
        <f>[37]Maio!$H$30</f>
        <v>11.879999999999999</v>
      </c>
      <c r="AB42" s="93">
        <f>[37]Maio!$H$31</f>
        <v>16.2</v>
      </c>
      <c r="AC42" s="93">
        <f>[37]Maio!$H$32</f>
        <v>17.64</v>
      </c>
      <c r="AD42" s="93">
        <f>[37]Maio!$H$33</f>
        <v>9.3600000000000012</v>
      </c>
      <c r="AE42" s="93">
        <f>[37]Maio!$H$34</f>
        <v>17.28</v>
      </c>
      <c r="AF42" s="93">
        <f>[37]Maio!$H$35</f>
        <v>17.64</v>
      </c>
      <c r="AG42" s="81">
        <f t="shared" si="3"/>
        <v>22.68</v>
      </c>
      <c r="AH42" s="92">
        <f t="shared" si="4"/>
        <v>16.827096774193549</v>
      </c>
      <c r="AL42" t="s">
        <v>33</v>
      </c>
    </row>
    <row r="43" spans="1:38" x14ac:dyDescent="0.2">
      <c r="A43" s="50" t="s">
        <v>17</v>
      </c>
      <c r="B43" s="93">
        <f>[38]Maio!$H$5</f>
        <v>20.16</v>
      </c>
      <c r="C43" s="93">
        <f>[38]Maio!$H$6</f>
        <v>20.88</v>
      </c>
      <c r="D43" s="93">
        <f>[38]Maio!$H$7</f>
        <v>16.920000000000002</v>
      </c>
      <c r="E43" s="93">
        <f>[38]Maio!$H$8</f>
        <v>16.920000000000002</v>
      </c>
      <c r="F43" s="93">
        <f>[38]Maio!$H$9</f>
        <v>14.04</v>
      </c>
      <c r="G43" s="93">
        <f>[38]Maio!$H$10</f>
        <v>19.440000000000001</v>
      </c>
      <c r="H43" s="93">
        <f>[38]Maio!$H$11</f>
        <v>20.88</v>
      </c>
      <c r="I43" s="93">
        <f>[38]Maio!$H$12</f>
        <v>21.240000000000002</v>
      </c>
      <c r="J43" s="93">
        <f>[38]Maio!$H$13</f>
        <v>10.8</v>
      </c>
      <c r="K43" s="93">
        <f>[38]Maio!$H$14</f>
        <v>15.48</v>
      </c>
      <c r="L43" s="93">
        <f>[38]Maio!$H$15</f>
        <v>15.120000000000001</v>
      </c>
      <c r="M43" s="93">
        <f>[38]Maio!$H$16</f>
        <v>16.920000000000002</v>
      </c>
      <c r="N43" s="93">
        <f>[38]Maio!$H$17</f>
        <v>18.36</v>
      </c>
      <c r="O43" s="93">
        <f>[38]Maio!$H$18</f>
        <v>19.8</v>
      </c>
      <c r="P43" s="93">
        <f>[38]Maio!$H$19</f>
        <v>16.559999999999999</v>
      </c>
      <c r="Q43" s="93">
        <f>[38]Maio!$H$20</f>
        <v>20.52</v>
      </c>
      <c r="R43" s="93">
        <f>[38]Maio!$H$21</f>
        <v>14.76</v>
      </c>
      <c r="S43" s="93">
        <f>[38]Maio!$H$22</f>
        <v>18.720000000000002</v>
      </c>
      <c r="T43" s="93">
        <f>[38]Maio!$H$23</f>
        <v>20.52</v>
      </c>
      <c r="U43" s="93">
        <f>[38]Maio!$H$24</f>
        <v>16.2</v>
      </c>
      <c r="V43" s="93">
        <f>[38]Maio!$H$25</f>
        <v>15.840000000000002</v>
      </c>
      <c r="W43" s="93">
        <f>[38]Maio!$H$26</f>
        <v>18.36</v>
      </c>
      <c r="X43" s="93">
        <f>[38]Maio!$H$27</f>
        <v>22.68</v>
      </c>
      <c r="Y43" s="93">
        <f>[38]Maio!$H$28</f>
        <v>19.440000000000001</v>
      </c>
      <c r="Z43" s="93">
        <f>[38]Maio!$H$29</f>
        <v>14.04</v>
      </c>
      <c r="AA43" s="93">
        <f>[38]Maio!$H$30</f>
        <v>8.64</v>
      </c>
      <c r="AB43" s="93">
        <f>[38]Maio!$H$31</f>
        <v>19.079999999999998</v>
      </c>
      <c r="AC43" s="93">
        <f>[38]Maio!$H$32</f>
        <v>14.4</v>
      </c>
      <c r="AD43" s="93">
        <f>[38]Maio!$H$33</f>
        <v>12.96</v>
      </c>
      <c r="AE43" s="93">
        <f>[38]Maio!$H$34</f>
        <v>12.96</v>
      </c>
      <c r="AF43" s="93">
        <f>[38]Maio!$H$35</f>
        <v>12.24</v>
      </c>
      <c r="AG43" s="81">
        <f t="shared" si="3"/>
        <v>22.68</v>
      </c>
      <c r="AH43" s="92">
        <f t="shared" si="4"/>
        <v>16.931612903225805</v>
      </c>
      <c r="AJ43" t="s">
        <v>33</v>
      </c>
      <c r="AK43" t="s">
        <v>33</v>
      </c>
      <c r="AL43" t="s">
        <v>33</v>
      </c>
    </row>
    <row r="44" spans="1:38" hidden="1" x14ac:dyDescent="0.2">
      <c r="A44" s="50" t="s">
        <v>144</v>
      </c>
      <c r="B44" s="93" t="str">
        <f>[39]Maio!$H$5</f>
        <v>*</v>
      </c>
      <c r="C44" s="93" t="str">
        <f>[39]Maio!$H$6</f>
        <v>*</v>
      </c>
      <c r="D44" s="93" t="str">
        <f>[39]Maio!$H$7</f>
        <v>*</v>
      </c>
      <c r="E44" s="93" t="str">
        <f>[39]Maio!$H$8</f>
        <v>*</v>
      </c>
      <c r="F44" s="93" t="str">
        <f>[39]Maio!$H$9</f>
        <v>*</v>
      </c>
      <c r="G44" s="93" t="str">
        <f>[39]Maio!$H$10</f>
        <v>*</v>
      </c>
      <c r="H44" s="93" t="str">
        <f>[39]Maio!$H$11</f>
        <v>*</v>
      </c>
      <c r="I44" s="93" t="str">
        <f>[39]Maio!$H$12</f>
        <v>*</v>
      </c>
      <c r="J44" s="93" t="str">
        <f>[39]Maio!$H$13</f>
        <v>*</v>
      </c>
      <c r="K44" s="93" t="str">
        <f>[39]Maio!$H$14</f>
        <v>*</v>
      </c>
      <c r="L44" s="93" t="str">
        <f>[39]Maio!$H$15</f>
        <v>*</v>
      </c>
      <c r="M44" s="93" t="str">
        <f>[39]Maio!$H$16</f>
        <v>*</v>
      </c>
      <c r="N44" s="93" t="str">
        <f>[39]Maio!$H$17</f>
        <v>*</v>
      </c>
      <c r="O44" s="93" t="str">
        <f>[39]Maio!$H$18</f>
        <v>*</v>
      </c>
      <c r="P44" s="93" t="str">
        <f>[39]Maio!$H$19</f>
        <v>*</v>
      </c>
      <c r="Q44" s="93" t="str">
        <f>[39]Maio!$H$20</f>
        <v>*</v>
      </c>
      <c r="R44" s="93" t="str">
        <f>[39]Maio!$H$21</f>
        <v>*</v>
      </c>
      <c r="S44" s="93" t="str">
        <f>[39]Maio!$H$22</f>
        <v>*</v>
      </c>
      <c r="T44" s="93" t="str">
        <f>[39]Maio!$H$23</f>
        <v>*</v>
      </c>
      <c r="U44" s="93" t="str">
        <f>[39]Maio!$H$24</f>
        <v>*</v>
      </c>
      <c r="V44" s="93" t="str">
        <f>[39]Maio!$H$25</f>
        <v>*</v>
      </c>
      <c r="W44" s="93" t="str">
        <f>[39]Maio!$H$26</f>
        <v>*</v>
      </c>
      <c r="X44" s="93" t="str">
        <f>[39]Maio!$H$27</f>
        <v>*</v>
      </c>
      <c r="Y44" s="93" t="str">
        <f>[39]Maio!$H$28</f>
        <v>*</v>
      </c>
      <c r="Z44" s="93" t="str">
        <f>[39]Maio!$H$29</f>
        <v>*</v>
      </c>
      <c r="AA44" s="93" t="str">
        <f>[39]Maio!$H$30</f>
        <v>*</v>
      </c>
      <c r="AB44" s="93" t="str">
        <f>[39]Maio!$H$31</f>
        <v>*</v>
      </c>
      <c r="AC44" s="93" t="str">
        <f>[39]Maio!$H$32</f>
        <v>*</v>
      </c>
      <c r="AD44" s="93" t="str">
        <f>[39]Maio!$H$33</f>
        <v>*</v>
      </c>
      <c r="AE44" s="93" t="str">
        <f>[39]Maio!$H$34</f>
        <v>*</v>
      </c>
      <c r="AF44" s="93" t="str">
        <f>[39]Maio!$H$35</f>
        <v>*</v>
      </c>
      <c r="AG44" s="81" t="s">
        <v>203</v>
      </c>
      <c r="AH44" s="92" t="s">
        <v>203</v>
      </c>
    </row>
    <row r="45" spans="1:38" hidden="1" x14ac:dyDescent="0.2">
      <c r="A45" s="50" t="s">
        <v>18</v>
      </c>
      <c r="B45" s="93" t="str">
        <f>[40]Maio!$H$5</f>
        <v>*</v>
      </c>
      <c r="C45" s="93" t="str">
        <f>[40]Maio!$H$6</f>
        <v>*</v>
      </c>
      <c r="D45" s="93" t="str">
        <f>[40]Maio!$H$7</f>
        <v>*</v>
      </c>
      <c r="E45" s="93" t="str">
        <f>[40]Maio!$H$8</f>
        <v>*</v>
      </c>
      <c r="F45" s="93" t="str">
        <f>[40]Maio!$H$9</f>
        <v>*</v>
      </c>
      <c r="G45" s="93" t="str">
        <f>[40]Maio!$H$10</f>
        <v>*</v>
      </c>
      <c r="H45" s="93" t="str">
        <f>[40]Maio!$H$11</f>
        <v>*</v>
      </c>
      <c r="I45" s="93" t="str">
        <f>[40]Maio!$H$12</f>
        <v>*</v>
      </c>
      <c r="J45" s="93" t="str">
        <f>[40]Maio!$H$13</f>
        <v>*</v>
      </c>
      <c r="K45" s="93" t="str">
        <f>[40]Maio!$H$14</f>
        <v>*</v>
      </c>
      <c r="L45" s="93" t="str">
        <f>[40]Maio!$H$15</f>
        <v>*</v>
      </c>
      <c r="M45" s="93" t="str">
        <f>[40]Maio!$H$16</f>
        <v>*</v>
      </c>
      <c r="N45" s="93" t="str">
        <f>[40]Maio!$H$17</f>
        <v>*</v>
      </c>
      <c r="O45" s="93" t="str">
        <f>[40]Maio!$H$18</f>
        <v>*</v>
      </c>
      <c r="P45" s="93" t="str">
        <f>[40]Maio!$H$19</f>
        <v>*</v>
      </c>
      <c r="Q45" s="93" t="str">
        <f>[40]Maio!$H$20</f>
        <v>*</v>
      </c>
      <c r="R45" s="93" t="str">
        <f>[40]Maio!$H$21</f>
        <v>*</v>
      </c>
      <c r="S45" s="93" t="str">
        <f>[40]Maio!$H$22</f>
        <v>*</v>
      </c>
      <c r="T45" s="93" t="str">
        <f>[40]Maio!$H$23</f>
        <v>*</v>
      </c>
      <c r="U45" s="93" t="str">
        <f>[40]Maio!$H$24</f>
        <v>*</v>
      </c>
      <c r="V45" s="93" t="str">
        <f>[40]Maio!$H$25</f>
        <v>*</v>
      </c>
      <c r="W45" s="93" t="str">
        <f>[40]Maio!$H$26</f>
        <v>*</v>
      </c>
      <c r="X45" s="93" t="str">
        <f>[40]Maio!$H$27</f>
        <v>*</v>
      </c>
      <c r="Y45" s="93" t="str">
        <f>[40]Maio!$H$28</f>
        <v>*</v>
      </c>
      <c r="Z45" s="93" t="str">
        <f>[40]Maio!$H$29</f>
        <v>*</v>
      </c>
      <c r="AA45" s="93" t="str">
        <f>[40]Maio!$H$30</f>
        <v>*</v>
      </c>
      <c r="AB45" s="93" t="str">
        <f>[40]Maio!$H$31</f>
        <v>*</v>
      </c>
      <c r="AC45" s="93" t="str">
        <f>[40]Maio!$H$32</f>
        <v>*</v>
      </c>
      <c r="AD45" s="93" t="str">
        <f>[40]Maio!$H$33</f>
        <v>*</v>
      </c>
      <c r="AE45" s="93" t="str">
        <f>[40]Maio!$H$34</f>
        <v>*</v>
      </c>
      <c r="AF45" s="93" t="str">
        <f>[40]Maio!$H$35</f>
        <v>*</v>
      </c>
      <c r="AG45" s="81" t="s">
        <v>203</v>
      </c>
      <c r="AH45" s="92" t="s">
        <v>203</v>
      </c>
      <c r="AI45" s="11" t="s">
        <v>33</v>
      </c>
    </row>
    <row r="46" spans="1:38" x14ac:dyDescent="0.2">
      <c r="A46" s="50" t="s">
        <v>21</v>
      </c>
      <c r="B46" s="93">
        <f>[41]Maio!$H$5</f>
        <v>14.76</v>
      </c>
      <c r="C46" s="93">
        <f>[41]Maio!$H$6</f>
        <v>15.120000000000001</v>
      </c>
      <c r="D46" s="93">
        <f>[41]Maio!$H$7</f>
        <v>15.120000000000001</v>
      </c>
      <c r="E46" s="93">
        <f>[41]Maio!$H$8</f>
        <v>12.24</v>
      </c>
      <c r="F46" s="93">
        <f>[41]Maio!$H$9</f>
        <v>13.32</v>
      </c>
      <c r="G46" s="93">
        <f>[41]Maio!$H$10</f>
        <v>14.4</v>
      </c>
      <c r="H46" s="93">
        <f>[41]Maio!$H$11</f>
        <v>16.920000000000002</v>
      </c>
      <c r="I46" s="93">
        <f>[41]Maio!$H$12</f>
        <v>15.48</v>
      </c>
      <c r="J46" s="93">
        <f>[41]Maio!$H$13</f>
        <v>9.7200000000000006</v>
      </c>
      <c r="K46" s="93">
        <f>[41]Maio!$H$14</f>
        <v>12.6</v>
      </c>
      <c r="L46" s="93">
        <f>[41]Maio!$H$15</f>
        <v>12.96</v>
      </c>
      <c r="M46" s="93">
        <f>[41]Maio!$H$16</f>
        <v>11.520000000000001</v>
      </c>
      <c r="N46" s="93">
        <f>[41]Maio!$H$17</f>
        <v>12.96</v>
      </c>
      <c r="O46" s="93">
        <f>[41]Maio!$H$18</f>
        <v>14.76</v>
      </c>
      <c r="P46" s="93">
        <f>[41]Maio!$H$19</f>
        <v>13.68</v>
      </c>
      <c r="Q46" s="93">
        <f>[41]Maio!$H$20</f>
        <v>11.879999999999999</v>
      </c>
      <c r="R46" s="93">
        <f>[41]Maio!$H$21</f>
        <v>10.8</v>
      </c>
      <c r="S46" s="93">
        <f>[41]Maio!$H$22</f>
        <v>9.3600000000000012</v>
      </c>
      <c r="T46" s="93">
        <f>[41]Maio!$H$23</f>
        <v>11.520000000000001</v>
      </c>
      <c r="U46" s="93">
        <f>[41]Maio!$H$24</f>
        <v>13.32</v>
      </c>
      <c r="V46" s="93">
        <f>[41]Maio!$H$25</f>
        <v>18</v>
      </c>
      <c r="W46" s="93">
        <f>[41]Maio!$H$26</f>
        <v>15.48</v>
      </c>
      <c r="X46" s="93">
        <f>[41]Maio!$H$27</f>
        <v>14.76</v>
      </c>
      <c r="Y46" s="93">
        <f>[41]Maio!$H$28</f>
        <v>14.4</v>
      </c>
      <c r="Z46" s="93">
        <f>[41]Maio!$H$29</f>
        <v>17.64</v>
      </c>
      <c r="AA46" s="93">
        <f>[41]Maio!$H$30</f>
        <v>15.120000000000001</v>
      </c>
      <c r="AB46" s="93">
        <f>[41]Maio!$H$31</f>
        <v>11.16</v>
      </c>
      <c r="AC46" s="93">
        <f>[41]Maio!$H$32</f>
        <v>16.559999999999999</v>
      </c>
      <c r="AD46" s="93">
        <f>[41]Maio!$H$33</f>
        <v>14.4</v>
      </c>
      <c r="AE46" s="93">
        <f>[41]Maio!$H$34</f>
        <v>10.8</v>
      </c>
      <c r="AF46" s="93">
        <f>[41]Maio!$H$35</f>
        <v>12.6</v>
      </c>
      <c r="AG46" s="81">
        <f t="shared" si="3"/>
        <v>18</v>
      </c>
      <c r="AH46" s="92">
        <f t="shared" si="4"/>
        <v>13.65677419354839</v>
      </c>
    </row>
    <row r="47" spans="1:38" x14ac:dyDescent="0.2">
      <c r="A47" s="50" t="s">
        <v>32</v>
      </c>
      <c r="B47" s="93">
        <f>[42]Maio!$H$5</f>
        <v>25.92</v>
      </c>
      <c r="C47" s="93">
        <f>[42]Maio!$H$6</f>
        <v>21.96</v>
      </c>
      <c r="D47" s="93">
        <f>[42]Maio!$H$7</f>
        <v>19.8</v>
      </c>
      <c r="E47" s="93">
        <f>[42]Maio!$H$8</f>
        <v>21.240000000000002</v>
      </c>
      <c r="F47" s="93">
        <f>[42]Maio!$H$9</f>
        <v>26.28</v>
      </c>
      <c r="G47" s="93">
        <f>[42]Maio!$H$10</f>
        <v>28.08</v>
      </c>
      <c r="H47" s="93">
        <f>[42]Maio!$H$11</f>
        <v>26.64</v>
      </c>
      <c r="I47" s="93">
        <f>[42]Maio!$H$12</f>
        <v>28.08</v>
      </c>
      <c r="J47" s="93">
        <f>[42]Maio!$H$13</f>
        <v>16.920000000000002</v>
      </c>
      <c r="K47" s="93">
        <f>[42]Maio!$H$14</f>
        <v>22.32</v>
      </c>
      <c r="L47" s="93">
        <f>[42]Maio!$H$15</f>
        <v>24.12</v>
      </c>
      <c r="M47" s="93">
        <f>[42]Maio!$H$16</f>
        <v>22.68</v>
      </c>
      <c r="N47" s="93">
        <f>[42]Maio!$H$17</f>
        <v>22.68</v>
      </c>
      <c r="O47" s="93">
        <f>[42]Maio!$H$18</f>
        <v>16.559999999999999</v>
      </c>
      <c r="P47" s="93">
        <f>[42]Maio!$H$19</f>
        <v>13.32</v>
      </c>
      <c r="Q47" s="93">
        <f>[42]Maio!$H$20</f>
        <v>21.96</v>
      </c>
      <c r="R47" s="93">
        <f>[42]Maio!$H$21</f>
        <v>18</v>
      </c>
      <c r="S47" s="93">
        <f>[42]Maio!$H$22</f>
        <v>15.840000000000002</v>
      </c>
      <c r="T47" s="93">
        <f>[42]Maio!$H$23</f>
        <v>15.120000000000001</v>
      </c>
      <c r="U47" s="93">
        <f>[42]Maio!$H$24</f>
        <v>15.120000000000001</v>
      </c>
      <c r="V47" s="93">
        <f>[42]Maio!$H$25</f>
        <v>22.68</v>
      </c>
      <c r="W47" s="93">
        <f>[42]Maio!$H$26</f>
        <v>24.48</v>
      </c>
      <c r="X47" s="93">
        <f>[42]Maio!$H$27</f>
        <v>29.880000000000003</v>
      </c>
      <c r="Y47" s="93">
        <f>[42]Maio!$H$28</f>
        <v>19.440000000000001</v>
      </c>
      <c r="Z47" s="93">
        <f>[42]Maio!$H$29</f>
        <v>15.48</v>
      </c>
      <c r="AA47" s="93">
        <f>[42]Maio!$H$30</f>
        <v>13.68</v>
      </c>
      <c r="AB47" s="93">
        <f>[42]Maio!$H$31</f>
        <v>17.28</v>
      </c>
      <c r="AC47" s="93">
        <f>[42]Maio!$H$32</f>
        <v>15.840000000000002</v>
      </c>
      <c r="AD47" s="93">
        <f>[42]Maio!$H$33</f>
        <v>23.400000000000002</v>
      </c>
      <c r="AE47" s="93">
        <f>[42]Maio!$H$34</f>
        <v>16.559999999999999</v>
      </c>
      <c r="AF47" s="93">
        <f>[42]Maio!$H$35</f>
        <v>18.720000000000002</v>
      </c>
      <c r="AG47" s="81">
        <f t="shared" si="3"/>
        <v>29.880000000000003</v>
      </c>
      <c r="AH47" s="92">
        <f t="shared" si="4"/>
        <v>20.647741935483868</v>
      </c>
      <c r="AI47" s="11" t="s">
        <v>33</v>
      </c>
      <c r="AK47" t="s">
        <v>206</v>
      </c>
    </row>
    <row r="48" spans="1:38" x14ac:dyDescent="0.2">
      <c r="A48" s="50" t="s">
        <v>19</v>
      </c>
      <c r="B48" s="93">
        <f>[43]Maio!$H$5</f>
        <v>12.24</v>
      </c>
      <c r="C48" s="93">
        <f>[43]Maio!$H$6</f>
        <v>12.24</v>
      </c>
      <c r="D48" s="93">
        <f>[43]Maio!$H$7</f>
        <v>9.7200000000000006</v>
      </c>
      <c r="E48" s="93">
        <f>[43]Maio!$H$8</f>
        <v>8.64</v>
      </c>
      <c r="F48" s="93">
        <f>[43]Maio!$H$9</f>
        <v>12.24</v>
      </c>
      <c r="G48" s="93">
        <f>[43]Maio!$H$10</f>
        <v>10.08</v>
      </c>
      <c r="H48" s="93">
        <f>[43]Maio!$H$11</f>
        <v>9</v>
      </c>
      <c r="I48" s="93">
        <f>[43]Maio!$H$12</f>
        <v>10.8</v>
      </c>
      <c r="J48" s="93">
        <f>[43]Maio!$H$13</f>
        <v>9.3600000000000012</v>
      </c>
      <c r="K48" s="93">
        <f>[43]Maio!$H$14</f>
        <v>12.96</v>
      </c>
      <c r="L48" s="93">
        <f>[43]Maio!$H$15</f>
        <v>7.5600000000000005</v>
      </c>
      <c r="M48" s="93">
        <f>[43]Maio!$H$16</f>
        <v>10.8</v>
      </c>
      <c r="N48" s="93">
        <f>[43]Maio!$H$17</f>
        <v>10.08</v>
      </c>
      <c r="O48" s="93">
        <f>[43]Maio!$H$18</f>
        <v>9.3600000000000012</v>
      </c>
      <c r="P48" s="93">
        <f>[43]Maio!$H$19</f>
        <v>6.84</v>
      </c>
      <c r="Q48" s="93">
        <f>[43]Maio!$H$20</f>
        <v>8.64</v>
      </c>
      <c r="R48" s="93">
        <f>[43]Maio!$H$21</f>
        <v>9</v>
      </c>
      <c r="S48" s="93">
        <f>[43]Maio!$H$22</f>
        <v>10.8</v>
      </c>
      <c r="T48" s="93">
        <f>[43]Maio!$H$23</f>
        <v>10.08</v>
      </c>
      <c r="U48" s="93">
        <f>[43]Maio!$H$24</f>
        <v>9.7200000000000006</v>
      </c>
      <c r="V48" s="93">
        <f>[43]Maio!$H$25</f>
        <v>10.08</v>
      </c>
      <c r="W48" s="93">
        <f>[43]Maio!$H$26</f>
        <v>12.96</v>
      </c>
      <c r="X48" s="93">
        <f>[43]Maio!$H$27</f>
        <v>10.08</v>
      </c>
      <c r="Y48" s="93">
        <f>[43]Maio!$H$28</f>
        <v>9.3600000000000012</v>
      </c>
      <c r="Z48" s="93">
        <f>[43]Maio!$H$29</f>
        <v>9.7200000000000006</v>
      </c>
      <c r="AA48" s="93">
        <f>[43]Maio!$H$30</f>
        <v>6.48</v>
      </c>
      <c r="AB48" s="93">
        <f>[43]Maio!$H$31</f>
        <v>8.64</v>
      </c>
      <c r="AC48" s="93">
        <f>[43]Maio!$H$32</f>
        <v>9.7200000000000006</v>
      </c>
      <c r="AD48" s="93">
        <f>[43]Maio!$H$33</f>
        <v>5.04</v>
      </c>
      <c r="AE48" s="93">
        <f>[43]Maio!$H$34</f>
        <v>5.04</v>
      </c>
      <c r="AF48" s="93">
        <f>[43]Maio!$H$35</f>
        <v>5.4</v>
      </c>
      <c r="AG48" s="81">
        <f t="shared" si="3"/>
        <v>12.96</v>
      </c>
      <c r="AH48" s="92">
        <f t="shared" si="4"/>
        <v>9.4412903225806488</v>
      </c>
    </row>
    <row r="49" spans="1:38" s="5" customFormat="1" ht="17.100000000000001" customHeight="1" x14ac:dyDescent="0.2">
      <c r="A49" s="51" t="s">
        <v>22</v>
      </c>
      <c r="B49" s="94">
        <f t="shared" ref="B49:AE49" si="5">MAX(B5:B48)</f>
        <v>33</v>
      </c>
      <c r="C49" s="94">
        <f t="shared" si="5"/>
        <v>38</v>
      </c>
      <c r="D49" s="94">
        <f t="shared" si="5"/>
        <v>31</v>
      </c>
      <c r="E49" s="94">
        <f t="shared" si="5"/>
        <v>30</v>
      </c>
      <c r="F49" s="94">
        <f t="shared" si="5"/>
        <v>30</v>
      </c>
      <c r="G49" s="94">
        <f t="shared" si="5"/>
        <v>33</v>
      </c>
      <c r="H49" s="94">
        <f t="shared" si="5"/>
        <v>35</v>
      </c>
      <c r="I49" s="94">
        <f t="shared" si="5"/>
        <v>36</v>
      </c>
      <c r="J49" s="94">
        <f t="shared" si="5"/>
        <v>31</v>
      </c>
      <c r="K49" s="94">
        <f t="shared" si="5"/>
        <v>34</v>
      </c>
      <c r="L49" s="94">
        <f t="shared" si="5"/>
        <v>31</v>
      </c>
      <c r="M49" s="94">
        <f t="shared" si="5"/>
        <v>28</v>
      </c>
      <c r="N49" s="94">
        <f t="shared" si="5"/>
        <v>26</v>
      </c>
      <c r="O49" s="94">
        <f t="shared" si="5"/>
        <v>56</v>
      </c>
      <c r="P49" s="94">
        <f t="shared" si="5"/>
        <v>48</v>
      </c>
      <c r="Q49" s="94">
        <f t="shared" si="5"/>
        <v>30</v>
      </c>
      <c r="R49" s="94">
        <f t="shared" si="5"/>
        <v>29.52</v>
      </c>
      <c r="S49" s="94">
        <f t="shared" si="5"/>
        <v>27</v>
      </c>
      <c r="T49" s="94">
        <f t="shared" si="5"/>
        <v>33</v>
      </c>
      <c r="U49" s="94">
        <f t="shared" si="5"/>
        <v>62</v>
      </c>
      <c r="V49" s="94">
        <f t="shared" si="5"/>
        <v>36</v>
      </c>
      <c r="W49" s="94">
        <f t="shared" si="5"/>
        <v>30</v>
      </c>
      <c r="X49" s="94">
        <f t="shared" si="5"/>
        <v>32.4</v>
      </c>
      <c r="Y49" s="94">
        <f t="shared" si="5"/>
        <v>43</v>
      </c>
      <c r="Z49" s="94">
        <f t="shared" si="5"/>
        <v>70</v>
      </c>
      <c r="AA49" s="94">
        <f t="shared" si="5"/>
        <v>66</v>
      </c>
      <c r="AB49" s="94">
        <f t="shared" si="5"/>
        <v>50</v>
      </c>
      <c r="AC49" s="94">
        <f t="shared" si="5"/>
        <v>52</v>
      </c>
      <c r="AD49" s="94">
        <f t="shared" si="5"/>
        <v>48</v>
      </c>
      <c r="AE49" s="94">
        <f t="shared" si="5"/>
        <v>28</v>
      </c>
      <c r="AF49" s="94">
        <f t="shared" ref="AF49" si="6">MAX(AF5:AF48)</f>
        <v>34.992000000000004</v>
      </c>
      <c r="AG49" s="81">
        <f>MAX(AG5:AG48)</f>
        <v>70</v>
      </c>
      <c r="AH49" s="92">
        <f t="shared" si="4"/>
        <v>38.448774193548388</v>
      </c>
      <c r="AK49" s="5" t="s">
        <v>33</v>
      </c>
      <c r="AL49" s="5" t="s">
        <v>33</v>
      </c>
    </row>
    <row r="50" spans="1:38" x14ac:dyDescent="0.2">
      <c r="A50" s="77" t="s">
        <v>207</v>
      </c>
      <c r="B50" s="42"/>
      <c r="C50" s="42"/>
      <c r="D50" s="42"/>
      <c r="E50" s="42"/>
      <c r="F50" s="42"/>
      <c r="G50" s="42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48"/>
      <c r="AE50" s="52" t="s">
        <v>33</v>
      </c>
      <c r="AF50" s="52"/>
      <c r="AG50" s="46"/>
      <c r="AH50" s="47"/>
      <c r="AK50" t="s">
        <v>33</v>
      </c>
    </row>
    <row r="51" spans="1:38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15"/>
      <c r="U51" s="115"/>
      <c r="V51" s="115"/>
      <c r="W51" s="115"/>
      <c r="X51" s="115"/>
      <c r="Y51" s="96"/>
      <c r="Z51" s="96"/>
      <c r="AA51" s="96"/>
      <c r="AB51" s="96"/>
      <c r="AC51" s="96"/>
      <c r="AD51" s="96"/>
      <c r="AE51" s="96"/>
      <c r="AF51" s="96"/>
      <c r="AG51" s="46"/>
      <c r="AH51" s="45"/>
      <c r="AJ51" t="s">
        <v>33</v>
      </c>
      <c r="AK51" t="s">
        <v>33</v>
      </c>
      <c r="AL51" t="s">
        <v>33</v>
      </c>
    </row>
    <row r="52" spans="1:38" x14ac:dyDescent="0.2">
      <c r="A52" s="44"/>
      <c r="B52" s="96"/>
      <c r="C52" s="96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6"/>
      <c r="R52" s="96"/>
      <c r="S52" s="96"/>
      <c r="T52" s="116"/>
      <c r="U52" s="116"/>
      <c r="V52" s="116"/>
      <c r="W52" s="116"/>
      <c r="X52" s="116"/>
      <c r="Y52" s="96"/>
      <c r="Z52" s="96"/>
      <c r="AA52" s="96"/>
      <c r="AB52" s="96"/>
      <c r="AC52" s="96"/>
      <c r="AD52" s="48"/>
      <c r="AE52" s="48"/>
      <c r="AF52" s="48"/>
      <c r="AG52" s="46"/>
      <c r="AH52" s="45"/>
    </row>
    <row r="53" spans="1:38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48"/>
      <c r="AE53" s="48"/>
      <c r="AF53" s="48"/>
      <c r="AG53" s="46"/>
      <c r="AH53" s="72"/>
      <c r="AL53" t="s">
        <v>33</v>
      </c>
    </row>
    <row r="54" spans="1:38" x14ac:dyDescent="0.2">
      <c r="A54" s="4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8"/>
      <c r="AF54" s="48"/>
      <c r="AG54" s="46"/>
      <c r="AH54" s="47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9"/>
      <c r="AF55" s="49"/>
      <c r="AG55" s="46"/>
      <c r="AH55" s="47"/>
      <c r="AK55" t="s">
        <v>33</v>
      </c>
    </row>
    <row r="56" spans="1:38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5"/>
      <c r="AH56" s="73"/>
    </row>
    <row r="57" spans="1:3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1"/>
      <c r="AK57" t="s">
        <v>33</v>
      </c>
    </row>
    <row r="59" spans="1:38" x14ac:dyDescent="0.2">
      <c r="AA59" s="3" t="s">
        <v>33</v>
      </c>
      <c r="AH59" t="s">
        <v>33</v>
      </c>
      <c r="AK59" t="s">
        <v>33</v>
      </c>
    </row>
    <row r="60" spans="1:38" x14ac:dyDescent="0.2">
      <c r="U60" s="3" t="s">
        <v>33</v>
      </c>
    </row>
    <row r="61" spans="1:38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8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8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8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6"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50" sqref="A50:XFD50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09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1"/>
    </row>
    <row r="2" spans="1:34" s="4" customFormat="1" ht="20.100000000000001" customHeight="1" x14ac:dyDescent="0.2">
      <c r="A2" s="112" t="s">
        <v>20</v>
      </c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8"/>
    </row>
    <row r="3" spans="1:34" s="5" customFormat="1" ht="20.100000000000001" customHeight="1" x14ac:dyDescent="0.2">
      <c r="A3" s="112"/>
      <c r="B3" s="113">
        <v>1</v>
      </c>
      <c r="C3" s="113">
        <f>SUM(B3+1)</f>
        <v>2</v>
      </c>
      <c r="D3" s="113">
        <f t="shared" ref="D3:AD3" si="0">SUM(C3+1)</f>
        <v>3</v>
      </c>
      <c r="E3" s="113">
        <f t="shared" si="0"/>
        <v>4</v>
      </c>
      <c r="F3" s="113">
        <f t="shared" si="0"/>
        <v>5</v>
      </c>
      <c r="G3" s="113">
        <f t="shared" si="0"/>
        <v>6</v>
      </c>
      <c r="H3" s="113">
        <f t="shared" si="0"/>
        <v>7</v>
      </c>
      <c r="I3" s="113">
        <f t="shared" si="0"/>
        <v>8</v>
      </c>
      <c r="J3" s="113">
        <f t="shared" si="0"/>
        <v>9</v>
      </c>
      <c r="K3" s="113">
        <f t="shared" si="0"/>
        <v>10</v>
      </c>
      <c r="L3" s="113">
        <f t="shared" si="0"/>
        <v>11</v>
      </c>
      <c r="M3" s="113">
        <f t="shared" si="0"/>
        <v>12</v>
      </c>
      <c r="N3" s="113">
        <f t="shared" si="0"/>
        <v>13</v>
      </c>
      <c r="O3" s="113">
        <f t="shared" si="0"/>
        <v>14</v>
      </c>
      <c r="P3" s="113">
        <f t="shared" si="0"/>
        <v>15</v>
      </c>
      <c r="Q3" s="113">
        <f t="shared" si="0"/>
        <v>16</v>
      </c>
      <c r="R3" s="113">
        <f t="shared" si="0"/>
        <v>17</v>
      </c>
      <c r="S3" s="113">
        <f t="shared" si="0"/>
        <v>18</v>
      </c>
      <c r="T3" s="113">
        <f t="shared" si="0"/>
        <v>19</v>
      </c>
      <c r="U3" s="113">
        <f t="shared" si="0"/>
        <v>20</v>
      </c>
      <c r="V3" s="113">
        <f t="shared" si="0"/>
        <v>21</v>
      </c>
      <c r="W3" s="113">
        <f t="shared" si="0"/>
        <v>22</v>
      </c>
      <c r="X3" s="113">
        <f t="shared" si="0"/>
        <v>23</v>
      </c>
      <c r="Y3" s="113">
        <f t="shared" si="0"/>
        <v>24</v>
      </c>
      <c r="Z3" s="113">
        <f t="shared" si="0"/>
        <v>25</v>
      </c>
      <c r="AA3" s="113">
        <f t="shared" si="0"/>
        <v>26</v>
      </c>
      <c r="AB3" s="113">
        <f t="shared" si="0"/>
        <v>27</v>
      </c>
      <c r="AC3" s="113">
        <f t="shared" si="0"/>
        <v>28</v>
      </c>
      <c r="AD3" s="113">
        <f t="shared" si="0"/>
        <v>29</v>
      </c>
      <c r="AE3" s="113">
        <v>30</v>
      </c>
      <c r="AF3" s="113">
        <v>31</v>
      </c>
      <c r="AG3" s="78" t="s">
        <v>25</v>
      </c>
      <c r="AH3" s="79" t="s">
        <v>24</v>
      </c>
    </row>
    <row r="4" spans="1:34" s="5" customFormat="1" ht="20.100000000000001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[1]Maio!$J$5</f>
        <v>25.2</v>
      </c>
      <c r="C5" s="90">
        <f>[1]Maio!$J$6</f>
        <v>30.6</v>
      </c>
      <c r="D5" s="90">
        <f>[1]Maio!$J$7</f>
        <v>28.08</v>
      </c>
      <c r="E5" s="90">
        <f>[1]Maio!$J$8</f>
        <v>25.92</v>
      </c>
      <c r="F5" s="90">
        <f>[1]Maio!$J$9</f>
        <v>30.6</v>
      </c>
      <c r="G5" s="90">
        <f>[1]Maio!$J$10</f>
        <v>36.36</v>
      </c>
      <c r="H5" s="90">
        <f>[1]Maio!$J$11</f>
        <v>26.64</v>
      </c>
      <c r="I5" s="90">
        <f>[1]Maio!$J$12</f>
        <v>31.680000000000003</v>
      </c>
      <c r="J5" s="90">
        <f>[1]Maio!$J$13</f>
        <v>19.079999999999998</v>
      </c>
      <c r="K5" s="90">
        <f>[1]Maio!$J$14</f>
        <v>29.16</v>
      </c>
      <c r="L5" s="90">
        <f>[1]Maio!$J$15</f>
        <v>27.36</v>
      </c>
      <c r="M5" s="90">
        <f>[1]Maio!$J$16</f>
        <v>25.2</v>
      </c>
      <c r="N5" s="90">
        <f>[1]Maio!$J$17</f>
        <v>29.16</v>
      </c>
      <c r="O5" s="90">
        <f>[1]Maio!$J$18</f>
        <v>21.6</v>
      </c>
      <c r="P5" s="90">
        <f>[1]Maio!$J$19</f>
        <v>17.64</v>
      </c>
      <c r="Q5" s="90">
        <f>[1]Maio!$J$20</f>
        <v>27.36</v>
      </c>
      <c r="R5" s="90">
        <f>[1]Maio!$J$21</f>
        <v>25.56</v>
      </c>
      <c r="S5" s="90">
        <f>[1]Maio!$J$22</f>
        <v>19.079999999999998</v>
      </c>
      <c r="T5" s="90">
        <f>[1]Maio!$J$23</f>
        <v>28.44</v>
      </c>
      <c r="U5" s="90">
        <f>[1]Maio!$J$24</f>
        <v>20.16</v>
      </c>
      <c r="V5" s="90">
        <f>[1]Maio!$J$25</f>
        <v>36.72</v>
      </c>
      <c r="W5" s="90">
        <f>[1]Maio!$J$26</f>
        <v>31.680000000000003</v>
      </c>
      <c r="X5" s="90">
        <f>[1]Maio!$J$27</f>
        <v>30.240000000000002</v>
      </c>
      <c r="Y5" s="90">
        <f>[1]Maio!$J$28</f>
        <v>27.36</v>
      </c>
      <c r="Z5" s="90">
        <f>[1]Maio!$J$29</f>
        <v>25.56</v>
      </c>
      <c r="AA5" s="90">
        <f>[1]Maio!$J$30</f>
        <v>14.4</v>
      </c>
      <c r="AB5" s="90">
        <f>[1]Maio!$J$31</f>
        <v>18</v>
      </c>
      <c r="AC5" s="90">
        <f>[1]Maio!$J$32</f>
        <v>22.68</v>
      </c>
      <c r="AD5" s="90">
        <f>[1]Maio!$J$33</f>
        <v>16.559999999999999</v>
      </c>
      <c r="AE5" s="90">
        <f>[1]Maio!$J$34</f>
        <v>16.559999999999999</v>
      </c>
      <c r="AF5" s="90">
        <f>[1]Maio!$J$35</f>
        <v>25.56</v>
      </c>
      <c r="AG5" s="81">
        <f t="shared" ref="AG5" si="1">MAX(B5:AF5)</f>
        <v>36.72</v>
      </c>
      <c r="AH5" s="92">
        <f t="shared" ref="AH5" si="2">AVERAGE(B5:AF5)</f>
        <v>25.490322580645152</v>
      </c>
    </row>
    <row r="6" spans="1:34" x14ac:dyDescent="0.2">
      <c r="A6" s="50" t="s">
        <v>0</v>
      </c>
      <c r="B6" s="93">
        <f>[2]Maio!$J$5</f>
        <v>41.4</v>
      </c>
      <c r="C6" s="93">
        <f>[2]Maio!$J$6</f>
        <v>45</v>
      </c>
      <c r="D6" s="93">
        <f>[2]Maio!$J$7</f>
        <v>40.680000000000007</v>
      </c>
      <c r="E6" s="93">
        <f>[2]Maio!$J$8</f>
        <v>36</v>
      </c>
      <c r="F6" s="93">
        <f>[2]Maio!$J$9</f>
        <v>41.76</v>
      </c>
      <c r="G6" s="93">
        <f>[2]Maio!$J$10</f>
        <v>45.36</v>
      </c>
      <c r="H6" s="93">
        <f>[2]Maio!$J$11</f>
        <v>41.4</v>
      </c>
      <c r="I6" s="93">
        <f>[2]Maio!$J$12</f>
        <v>43.2</v>
      </c>
      <c r="J6" s="93">
        <f>[2]Maio!$J$13</f>
        <v>25.92</v>
      </c>
      <c r="K6" s="93">
        <f>[2]Maio!$J$14</f>
        <v>28.08</v>
      </c>
      <c r="L6" s="93">
        <f>[2]Maio!$J$15</f>
        <v>33.840000000000003</v>
      </c>
      <c r="M6" s="93">
        <f>[2]Maio!$J$16</f>
        <v>41.04</v>
      </c>
      <c r="N6" s="93">
        <f>[2]Maio!$J$17</f>
        <v>23.759999999999998</v>
      </c>
      <c r="O6" s="93">
        <f>[2]Maio!$J$18</f>
        <v>21.240000000000002</v>
      </c>
      <c r="P6" s="93">
        <f>[2]Maio!$J$19</f>
        <v>15.48</v>
      </c>
      <c r="Q6" s="93">
        <f>[2]Maio!$J$20</f>
        <v>31.319999999999997</v>
      </c>
      <c r="R6" s="93">
        <f>[2]Maio!$J$21</f>
        <v>33.119999999999997</v>
      </c>
      <c r="S6" s="93">
        <f>[2]Maio!$J$22</f>
        <v>23.040000000000003</v>
      </c>
      <c r="T6" s="93">
        <f>[2]Maio!$J$23</f>
        <v>26.28</v>
      </c>
      <c r="U6" s="93">
        <f>[2]Maio!$J$24</f>
        <v>17.28</v>
      </c>
      <c r="V6" s="93">
        <f>[2]Maio!$J$25</f>
        <v>41.04</v>
      </c>
      <c r="W6" s="93">
        <f>[2]Maio!$J$26</f>
        <v>38.159999999999997</v>
      </c>
      <c r="X6" s="93">
        <f>[2]Maio!$J$27</f>
        <v>54.36</v>
      </c>
      <c r="Y6" s="93">
        <f>[2]Maio!$J$28</f>
        <v>42.480000000000004</v>
      </c>
      <c r="Z6" s="93">
        <f>[2]Maio!$J$29</f>
        <v>23.759999999999998</v>
      </c>
      <c r="AA6" s="93">
        <f>[2]Maio!$J$30</f>
        <v>17.28</v>
      </c>
      <c r="AB6" s="93">
        <f>[2]Maio!$J$31</f>
        <v>28.08</v>
      </c>
      <c r="AC6" s="93">
        <f>[2]Maio!$J$32</f>
        <v>18</v>
      </c>
      <c r="AD6" s="93">
        <f>[2]Maio!$J$33</f>
        <v>21.96</v>
      </c>
      <c r="AE6" s="93">
        <f>[2]Maio!$J$34</f>
        <v>22.68</v>
      </c>
      <c r="AF6" s="93">
        <f>[2]Maio!$J$35</f>
        <v>33.840000000000003</v>
      </c>
      <c r="AG6" s="81">
        <f t="shared" ref="AG6:AG49" si="3">MAX(B6:AF6)</f>
        <v>54.36</v>
      </c>
      <c r="AH6" s="92">
        <f t="shared" ref="AH6:AH50" si="4">AVERAGE(B6:AF6)</f>
        <v>32.156129032258065</v>
      </c>
    </row>
    <row r="7" spans="1:34" x14ac:dyDescent="0.2">
      <c r="A7" s="50" t="s">
        <v>86</v>
      </c>
      <c r="B7" s="93">
        <f>[3]Maio!$J$5</f>
        <v>38.519999999999996</v>
      </c>
      <c r="C7" s="93">
        <f>[3]Maio!$J$6</f>
        <v>40.32</v>
      </c>
      <c r="D7" s="93">
        <f>[3]Maio!$J$7</f>
        <v>36.72</v>
      </c>
      <c r="E7" s="93">
        <f>[3]Maio!$J$8</f>
        <v>28.44</v>
      </c>
      <c r="F7" s="93">
        <f>[3]Maio!$J$9</f>
        <v>36.36</v>
      </c>
      <c r="G7" s="93">
        <f>[3]Maio!$J$10</f>
        <v>39.96</v>
      </c>
      <c r="H7" s="93">
        <f>[3]Maio!$J$11</f>
        <v>38.880000000000003</v>
      </c>
      <c r="I7" s="93">
        <f>[3]Maio!$J$12</f>
        <v>37.440000000000005</v>
      </c>
      <c r="J7" s="93">
        <f>[3]Maio!$J$13</f>
        <v>28.08</v>
      </c>
      <c r="K7" s="93">
        <f>[3]Maio!$J$14</f>
        <v>30.96</v>
      </c>
      <c r="L7" s="93">
        <f>[3]Maio!$J$15</f>
        <v>33.480000000000004</v>
      </c>
      <c r="M7" s="93">
        <f>[3]Maio!$J$16</f>
        <v>32.4</v>
      </c>
      <c r="N7" s="93">
        <f>[3]Maio!$J$17</f>
        <v>35.64</v>
      </c>
      <c r="O7" s="93">
        <f>[3]Maio!$J$18</f>
        <v>35.28</v>
      </c>
      <c r="P7" s="93">
        <f>[3]Maio!$J$19</f>
        <v>26.64</v>
      </c>
      <c r="Q7" s="93">
        <f>[3]Maio!$J$20</f>
        <v>38.519999999999996</v>
      </c>
      <c r="R7" s="93">
        <f>[3]Maio!$J$21</f>
        <v>34.56</v>
      </c>
      <c r="S7" s="93">
        <f>[3]Maio!$J$22</f>
        <v>25.56</v>
      </c>
      <c r="T7" s="93">
        <f>[3]Maio!$J$23</f>
        <v>32.76</v>
      </c>
      <c r="U7" s="93">
        <f>[3]Maio!$J$24</f>
        <v>23.400000000000002</v>
      </c>
      <c r="V7" s="93">
        <f>[3]Maio!$J$25</f>
        <v>41.4</v>
      </c>
      <c r="W7" s="93">
        <f>[3]Maio!$J$26</f>
        <v>39.6</v>
      </c>
      <c r="X7" s="93">
        <f>[3]Maio!$J$27</f>
        <v>46.800000000000004</v>
      </c>
      <c r="Y7" s="93">
        <f>[3]Maio!$J$28</f>
        <v>39.24</v>
      </c>
      <c r="Z7" s="93">
        <f>[3]Maio!$J$29</f>
        <v>30.96</v>
      </c>
      <c r="AA7" s="93">
        <f>[3]Maio!$J$30</f>
        <v>21.6</v>
      </c>
      <c r="AB7" s="93">
        <f>[3]Maio!$J$31</f>
        <v>30.240000000000002</v>
      </c>
      <c r="AC7" s="93">
        <f>[3]Maio!$J$32</f>
        <v>30.240000000000002</v>
      </c>
      <c r="AD7" s="93">
        <f>[3]Maio!$J$33</f>
        <v>20.88</v>
      </c>
      <c r="AE7" s="93">
        <f>[3]Maio!$J$34</f>
        <v>24.12</v>
      </c>
      <c r="AF7" s="93">
        <f>[3]Maio!$J$35</f>
        <v>32.4</v>
      </c>
      <c r="AG7" s="81">
        <f t="shared" si="3"/>
        <v>46.800000000000004</v>
      </c>
      <c r="AH7" s="92">
        <f t="shared" si="4"/>
        <v>33.270967741935486</v>
      </c>
    </row>
    <row r="8" spans="1:34" x14ac:dyDescent="0.2">
      <c r="A8" s="50" t="s">
        <v>1</v>
      </c>
      <c r="B8" s="93">
        <f>[4]Maio!$J$5</f>
        <v>36</v>
      </c>
      <c r="C8" s="93">
        <f>[4]Maio!$J$6</f>
        <v>39.96</v>
      </c>
      <c r="D8" s="93">
        <f>[4]Maio!$J$7</f>
        <v>30.240000000000002</v>
      </c>
      <c r="E8" s="93">
        <f>[4]Maio!$J$8</f>
        <v>29.16</v>
      </c>
      <c r="F8" s="93">
        <f>[4]Maio!$J$9</f>
        <v>31.319999999999997</v>
      </c>
      <c r="G8" s="93">
        <f>[4]Maio!$J$10</f>
        <v>39.6</v>
      </c>
      <c r="H8" s="93">
        <f>[4]Maio!$J$11</f>
        <v>38.519999999999996</v>
      </c>
      <c r="I8" s="93">
        <f>[4]Maio!$J$12</f>
        <v>37.800000000000004</v>
      </c>
      <c r="J8" s="93">
        <f>[4]Maio!$J$13</f>
        <v>23.759999999999998</v>
      </c>
      <c r="K8" s="93">
        <f>[4]Maio!$J$14</f>
        <v>28.44</v>
      </c>
      <c r="L8" s="93">
        <f>[4]Maio!$J$15</f>
        <v>28.08</v>
      </c>
      <c r="M8" s="93">
        <f>[4]Maio!$J$16</f>
        <v>32.76</v>
      </c>
      <c r="N8" s="93">
        <f>[4]Maio!$J$17</f>
        <v>21.6</v>
      </c>
      <c r="O8" s="93">
        <f>[4]Maio!$J$18</f>
        <v>23.759999999999998</v>
      </c>
      <c r="P8" s="93">
        <f>[4]Maio!$J$19</f>
        <v>18</v>
      </c>
      <c r="Q8" s="93">
        <f>[4]Maio!$J$20</f>
        <v>23.400000000000002</v>
      </c>
      <c r="R8" s="93">
        <f>[4]Maio!$J$21</f>
        <v>26.64</v>
      </c>
      <c r="S8" s="93">
        <f>[4]Maio!$J$22</f>
        <v>19.079999999999998</v>
      </c>
      <c r="T8" s="93">
        <f>[4]Maio!$J$23</f>
        <v>22.32</v>
      </c>
      <c r="U8" s="93">
        <f>[4]Maio!$J$24</f>
        <v>13.32</v>
      </c>
      <c r="V8" s="93">
        <f>[4]Maio!$J$25</f>
        <v>39.96</v>
      </c>
      <c r="W8" s="93">
        <f>[4]Maio!$J$26</f>
        <v>33.840000000000003</v>
      </c>
      <c r="X8" s="93">
        <f>[4]Maio!$J$27</f>
        <v>40.32</v>
      </c>
      <c r="Y8" s="93">
        <f>[4]Maio!$J$28</f>
        <v>34.92</v>
      </c>
      <c r="Z8" s="93">
        <f>[4]Maio!$J$29</f>
        <v>25.56</v>
      </c>
      <c r="AA8" s="93">
        <f>[4]Maio!$J$30</f>
        <v>15.840000000000002</v>
      </c>
      <c r="AB8" s="93">
        <f>[4]Maio!$J$31</f>
        <v>26.28</v>
      </c>
      <c r="AC8" s="93">
        <f>[4]Maio!$J$32</f>
        <v>20.16</v>
      </c>
      <c r="AD8" s="93">
        <f>[4]Maio!$J$33</f>
        <v>22.32</v>
      </c>
      <c r="AE8" s="93">
        <f>[4]Maio!$J$34</f>
        <v>18.36</v>
      </c>
      <c r="AF8" s="93">
        <f>[4]Maio!$J$35</f>
        <v>16.559999999999999</v>
      </c>
      <c r="AG8" s="81">
        <f t="shared" si="3"/>
        <v>40.32</v>
      </c>
      <c r="AH8" s="92">
        <f t="shared" si="4"/>
        <v>27.673548387096776</v>
      </c>
    </row>
    <row r="9" spans="1:34" x14ac:dyDescent="0.2">
      <c r="A9" s="50" t="s">
        <v>149</v>
      </c>
      <c r="B9" s="93">
        <f>[5]Maio!$J$5</f>
        <v>55.440000000000005</v>
      </c>
      <c r="C9" s="93">
        <f>[5]Maio!$J$6</f>
        <v>46.800000000000004</v>
      </c>
      <c r="D9" s="93">
        <f>[5]Maio!$J$7</f>
        <v>46.440000000000005</v>
      </c>
      <c r="E9" s="93">
        <f>[5]Maio!$J$8</f>
        <v>42.12</v>
      </c>
      <c r="F9" s="93">
        <f>[5]Maio!$J$9</f>
        <v>45.36</v>
      </c>
      <c r="G9" s="93">
        <f>[5]Maio!$J$10</f>
        <v>51.12</v>
      </c>
      <c r="H9" s="93">
        <f>[5]Maio!$J$11</f>
        <v>51.84</v>
      </c>
      <c r="I9" s="93">
        <f>[5]Maio!$J$12</f>
        <v>50.4</v>
      </c>
      <c r="J9" s="93">
        <f>[5]Maio!$J$13</f>
        <v>31.680000000000003</v>
      </c>
      <c r="K9" s="93">
        <f>[5]Maio!$J$14</f>
        <v>34.200000000000003</v>
      </c>
      <c r="L9" s="93">
        <f>[5]Maio!$J$15</f>
        <v>34.92</v>
      </c>
      <c r="M9" s="93">
        <f>[5]Maio!$J$16</f>
        <v>46.800000000000004</v>
      </c>
      <c r="N9" s="93">
        <f>[5]Maio!$J$17</f>
        <v>29.880000000000003</v>
      </c>
      <c r="O9" s="93">
        <f>[5]Maio!$J$18</f>
        <v>31.319999999999997</v>
      </c>
      <c r="P9" s="93">
        <f>[5]Maio!$J$19</f>
        <v>19.8</v>
      </c>
      <c r="Q9" s="93">
        <f>[5]Maio!$J$20</f>
        <v>34.56</v>
      </c>
      <c r="R9" s="93">
        <f>[5]Maio!$J$21</f>
        <v>33.840000000000003</v>
      </c>
      <c r="S9" s="93">
        <f>[5]Maio!$J$22</f>
        <v>30.6</v>
      </c>
      <c r="T9" s="93">
        <f>[5]Maio!$J$23</f>
        <v>34.56</v>
      </c>
      <c r="U9" s="93">
        <f>[5]Maio!$J$24</f>
        <v>21.240000000000002</v>
      </c>
      <c r="V9" s="93">
        <f>[5]Maio!$J$25</f>
        <v>48.6</v>
      </c>
      <c r="W9" s="93">
        <f>[5]Maio!$J$26</f>
        <v>39.96</v>
      </c>
      <c r="X9" s="93">
        <f>[5]Maio!$J$27</f>
        <v>59.04</v>
      </c>
      <c r="Y9" s="93">
        <f>[5]Maio!$J$28</f>
        <v>43.56</v>
      </c>
      <c r="Z9" s="93">
        <f>[5]Maio!$J$29</f>
        <v>30.6</v>
      </c>
      <c r="AA9" s="93">
        <f>[5]Maio!$J$30</f>
        <v>21.6</v>
      </c>
      <c r="AB9" s="93">
        <f>[5]Maio!$J$31</f>
        <v>29.880000000000003</v>
      </c>
      <c r="AC9" s="93">
        <f>[5]Maio!$J$32</f>
        <v>24.12</v>
      </c>
      <c r="AD9" s="93">
        <f>[5]Maio!$J$33</f>
        <v>31.319999999999997</v>
      </c>
      <c r="AE9" s="93">
        <f>[5]Maio!$J$34</f>
        <v>25.56</v>
      </c>
      <c r="AF9" s="93">
        <f>[5]Maio!$J$35</f>
        <v>36.36</v>
      </c>
      <c r="AG9" s="81" t="s">
        <v>203</v>
      </c>
      <c r="AH9" s="92" t="s">
        <v>203</v>
      </c>
    </row>
    <row r="10" spans="1:34" x14ac:dyDescent="0.2">
      <c r="A10" s="50" t="s">
        <v>93</v>
      </c>
      <c r="B10" s="93">
        <f>[6]Maio!$J$5</f>
        <v>42.84</v>
      </c>
      <c r="C10" s="93">
        <f>[6]Maio!$J$6</f>
        <v>45.36</v>
      </c>
      <c r="D10" s="93">
        <f>[6]Maio!$J$7</f>
        <v>36.72</v>
      </c>
      <c r="E10" s="93">
        <f>[6]Maio!$J$8</f>
        <v>32.4</v>
      </c>
      <c r="F10" s="93">
        <f>[6]Maio!$J$9</f>
        <v>31.680000000000003</v>
      </c>
      <c r="G10" s="93">
        <f>[6]Maio!$J$10</f>
        <v>38.519999999999996</v>
      </c>
      <c r="H10" s="93">
        <f>[6]Maio!$J$11</f>
        <v>40.32</v>
      </c>
      <c r="I10" s="93">
        <f>[6]Maio!$J$12</f>
        <v>39.6</v>
      </c>
      <c r="J10" s="93">
        <f>[6]Maio!$J$13</f>
        <v>21.240000000000002</v>
      </c>
      <c r="K10" s="93">
        <f>[6]Maio!$J$14</f>
        <v>35.64</v>
      </c>
      <c r="L10" s="93">
        <f>[6]Maio!$J$15</f>
        <v>30.240000000000002</v>
      </c>
      <c r="M10" s="93">
        <f>[6]Maio!$J$16</f>
        <v>37.080000000000005</v>
      </c>
      <c r="N10" s="93">
        <f>[6]Maio!$J$17</f>
        <v>37.440000000000005</v>
      </c>
      <c r="O10" s="93">
        <f>[6]Maio!$J$18</f>
        <v>27</v>
      </c>
      <c r="P10" s="93">
        <f>[6]Maio!$J$19</f>
        <v>32.4</v>
      </c>
      <c r="Q10" s="93">
        <f>[6]Maio!$J$20</f>
        <v>36</v>
      </c>
      <c r="R10" s="93">
        <f>[6]Maio!$J$21</f>
        <v>36.36</v>
      </c>
      <c r="S10" s="93">
        <f>[6]Maio!$J$22</f>
        <v>25.56</v>
      </c>
      <c r="T10" s="93">
        <f>[6]Maio!$J$23</f>
        <v>19.440000000000001</v>
      </c>
      <c r="U10" s="93">
        <f>[6]Maio!$J$24</f>
        <v>23.400000000000002</v>
      </c>
      <c r="V10" s="93">
        <f>[6]Maio!$J$25</f>
        <v>41.04</v>
      </c>
      <c r="W10" s="93">
        <f>[6]Maio!$J$26</f>
        <v>38.519999999999996</v>
      </c>
      <c r="X10" s="93">
        <f>[6]Maio!$J$27</f>
        <v>43.92</v>
      </c>
      <c r="Y10" s="93">
        <f>[6]Maio!$J$28</f>
        <v>37.800000000000004</v>
      </c>
      <c r="Z10" s="93">
        <f>[6]Maio!$J$29</f>
        <v>39.6</v>
      </c>
      <c r="AA10" s="93">
        <f>[6]Maio!$J$30</f>
        <v>26.28</v>
      </c>
      <c r="AB10" s="93">
        <f>[6]Maio!$J$31</f>
        <v>25.2</v>
      </c>
      <c r="AC10" s="93">
        <f>[6]Maio!$J$32</f>
        <v>27.36</v>
      </c>
      <c r="AD10" s="93">
        <f>[6]Maio!$J$33</f>
        <v>37.440000000000005</v>
      </c>
      <c r="AE10" s="93">
        <f>[6]Maio!$J$34</f>
        <v>28.44</v>
      </c>
      <c r="AF10" s="93">
        <f>[6]Maio!$J$35</f>
        <v>39.24</v>
      </c>
      <c r="AG10" s="81">
        <f t="shared" si="3"/>
        <v>45.36</v>
      </c>
      <c r="AH10" s="92">
        <f t="shared" si="4"/>
        <v>34.002580645161288</v>
      </c>
    </row>
    <row r="11" spans="1:34" x14ac:dyDescent="0.2">
      <c r="A11" s="50" t="s">
        <v>50</v>
      </c>
      <c r="B11" s="93">
        <f>[7]Maio!$J$5</f>
        <v>33.119999999999997</v>
      </c>
      <c r="C11" s="93">
        <f>[7]Maio!$J$6</f>
        <v>34.92</v>
      </c>
      <c r="D11" s="93">
        <f>[7]Maio!$J$7</f>
        <v>30.96</v>
      </c>
      <c r="E11" s="93">
        <f>[7]Maio!$J$8</f>
        <v>25.56</v>
      </c>
      <c r="F11" s="93">
        <f>[7]Maio!$J$9</f>
        <v>34.56</v>
      </c>
      <c r="G11" s="93">
        <f>[7]Maio!$J$10</f>
        <v>33.119999999999997</v>
      </c>
      <c r="H11" s="93">
        <f>[7]Maio!$J$11</f>
        <v>32.4</v>
      </c>
      <c r="I11" s="93">
        <f>[7]Maio!$J$12</f>
        <v>36.72</v>
      </c>
      <c r="J11" s="93">
        <f>[7]Maio!$J$13</f>
        <v>25.2</v>
      </c>
      <c r="K11" s="93">
        <f>[7]Maio!$J$14</f>
        <v>30.96</v>
      </c>
      <c r="L11" s="93">
        <f>[7]Maio!$J$15</f>
        <v>29.880000000000003</v>
      </c>
      <c r="M11" s="93">
        <f>[7]Maio!$J$16</f>
        <v>29.880000000000003</v>
      </c>
      <c r="N11" s="93">
        <f>[7]Maio!$J$17</f>
        <v>36</v>
      </c>
      <c r="O11" s="93">
        <f>[7]Maio!$J$18</f>
        <v>36</v>
      </c>
      <c r="P11" s="93">
        <f>[7]Maio!$J$19</f>
        <v>29.16</v>
      </c>
      <c r="Q11" s="93">
        <f>[7]Maio!$J$20</f>
        <v>25.56</v>
      </c>
      <c r="R11" s="93">
        <f>[7]Maio!$J$21</f>
        <v>29.880000000000003</v>
      </c>
      <c r="S11" s="93">
        <f>[7]Maio!$J$22</f>
        <v>21.240000000000002</v>
      </c>
      <c r="T11" s="93">
        <f>[7]Maio!$J$23</f>
        <v>35.64</v>
      </c>
      <c r="U11" s="93">
        <f>[7]Maio!$J$24</f>
        <v>24.12</v>
      </c>
      <c r="V11" s="93">
        <f>[7]Maio!$J$25</f>
        <v>37.080000000000005</v>
      </c>
      <c r="W11" s="93">
        <f>[7]Maio!$J$26</f>
        <v>29.880000000000003</v>
      </c>
      <c r="X11" s="93">
        <f>[7]Maio!$J$27</f>
        <v>42.12</v>
      </c>
      <c r="Y11" s="93">
        <f>[7]Maio!$J$28</f>
        <v>61.560000000000009</v>
      </c>
      <c r="Z11" s="93">
        <f>[7]Maio!$J$29</f>
        <v>31.680000000000003</v>
      </c>
      <c r="AA11" s="93">
        <f>[7]Maio!$J$30</f>
        <v>21.96</v>
      </c>
      <c r="AB11" s="93">
        <f>[7]Maio!$J$31</f>
        <v>28.44</v>
      </c>
      <c r="AC11" s="93">
        <f>[7]Maio!$J$32</f>
        <v>32.04</v>
      </c>
      <c r="AD11" s="93">
        <f>[7]Maio!$J$33</f>
        <v>18</v>
      </c>
      <c r="AE11" s="93">
        <f>[7]Maio!$J$34</f>
        <v>30.6</v>
      </c>
      <c r="AF11" s="93">
        <f>[7]Maio!$J$35</f>
        <v>36</v>
      </c>
      <c r="AG11" s="81">
        <f t="shared" si="3"/>
        <v>61.560000000000009</v>
      </c>
      <c r="AH11" s="92">
        <f t="shared" si="4"/>
        <v>31.749677419354843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4" x14ac:dyDescent="0.2">
      <c r="A13" s="50" t="s">
        <v>96</v>
      </c>
      <c r="B13" s="93">
        <f>[8]Maio!$J$5</f>
        <v>50.76</v>
      </c>
      <c r="C13" s="93">
        <f>[8]Maio!$J$6</f>
        <v>49.32</v>
      </c>
      <c r="D13" s="93">
        <f>[8]Maio!$J$7</f>
        <v>39.6</v>
      </c>
      <c r="E13" s="93">
        <f>[8]Maio!$J$8</f>
        <v>42.12</v>
      </c>
      <c r="F13" s="93">
        <f>[8]Maio!$J$9</f>
        <v>38.519999999999996</v>
      </c>
      <c r="G13" s="93">
        <f>[8]Maio!$J$10</f>
        <v>48.96</v>
      </c>
      <c r="H13" s="93">
        <f>[8]Maio!$J$11</f>
        <v>50.04</v>
      </c>
      <c r="I13" s="93">
        <f>[8]Maio!$J$12</f>
        <v>44.28</v>
      </c>
      <c r="J13" s="93">
        <f>[8]Maio!$J$13</f>
        <v>21.96</v>
      </c>
      <c r="K13" s="93">
        <f>[8]Maio!$J$14</f>
        <v>31.680000000000003</v>
      </c>
      <c r="L13" s="93">
        <f>[8]Maio!$J$15</f>
        <v>36.72</v>
      </c>
      <c r="M13" s="93">
        <f>[8]Maio!$J$16</f>
        <v>41.76</v>
      </c>
      <c r="N13" s="93">
        <f>[8]Maio!$J$17</f>
        <v>35.64</v>
      </c>
      <c r="O13" s="93">
        <f>[8]Maio!$J$18</f>
        <v>34.56</v>
      </c>
      <c r="P13" s="93">
        <f>[8]Maio!$J$19</f>
        <v>31.680000000000003</v>
      </c>
      <c r="Q13" s="93">
        <f>[8]Maio!$J$20</f>
        <v>44.64</v>
      </c>
      <c r="R13" s="93">
        <f>[8]Maio!$J$21</f>
        <v>46.080000000000005</v>
      </c>
      <c r="S13" s="93">
        <f>[8]Maio!$J$22</f>
        <v>35.28</v>
      </c>
      <c r="T13" s="93">
        <f>[8]Maio!$J$23</f>
        <v>35.28</v>
      </c>
      <c r="U13" s="93">
        <f>[8]Maio!$J$24</f>
        <v>24.12</v>
      </c>
      <c r="V13" s="93">
        <f>[8]Maio!$J$25</f>
        <v>43.56</v>
      </c>
      <c r="W13" s="93">
        <f>[8]Maio!$J$26</f>
        <v>43.92</v>
      </c>
      <c r="X13" s="93">
        <f>[8]Maio!$J$27</f>
        <v>55.080000000000005</v>
      </c>
      <c r="Y13" s="93">
        <f>[8]Maio!$J$28</f>
        <v>56.88</v>
      </c>
      <c r="Z13" s="93">
        <f>[8]Maio!$J$29</f>
        <v>39.96</v>
      </c>
      <c r="AA13" s="93">
        <f>[8]Maio!$J$30</f>
        <v>28.8</v>
      </c>
      <c r="AB13" s="93">
        <f>[8]Maio!$J$31</f>
        <v>36.72</v>
      </c>
      <c r="AC13" s="93">
        <f>[8]Maio!$J$32</f>
        <v>30.240000000000002</v>
      </c>
      <c r="AD13" s="93">
        <f>[8]Maio!$J$33</f>
        <v>20.52</v>
      </c>
      <c r="AE13" s="93">
        <f>[8]Maio!$J$34</f>
        <v>23.759999999999998</v>
      </c>
      <c r="AF13" s="93">
        <f>[8]Maio!$J$35</f>
        <v>32.4</v>
      </c>
      <c r="AG13" s="81">
        <f t="shared" si="3"/>
        <v>56.88</v>
      </c>
      <c r="AH13" s="92">
        <f t="shared" si="4"/>
        <v>38.543225806451616</v>
      </c>
    </row>
    <row r="14" spans="1:34" hidden="1" x14ac:dyDescent="0.2">
      <c r="A14" s="50" t="s">
        <v>100</v>
      </c>
      <c r="B14" s="93" t="str">
        <f>[9]Maio!$J$5</f>
        <v>*</v>
      </c>
      <c r="C14" s="93" t="str">
        <f>[9]Maio!$J$6</f>
        <v>*</v>
      </c>
      <c r="D14" s="93" t="str">
        <f>[9]Maio!$J$7</f>
        <v>*</v>
      </c>
      <c r="E14" s="93" t="str">
        <f>[9]Maio!$J$8</f>
        <v>*</v>
      </c>
      <c r="F14" s="93" t="str">
        <f>[9]Maio!$J$9</f>
        <v>*</v>
      </c>
      <c r="G14" s="93" t="str">
        <f>[9]Maio!$J$10</f>
        <v>*</v>
      </c>
      <c r="H14" s="93" t="str">
        <f>[9]Maio!$J$11</f>
        <v>*</v>
      </c>
      <c r="I14" s="93" t="str">
        <f>[9]Maio!$J$12</f>
        <v>*</v>
      </c>
      <c r="J14" s="93" t="str">
        <f>[9]Maio!$J$13</f>
        <v>*</v>
      </c>
      <c r="K14" s="93" t="str">
        <f>[9]Maio!$J$14</f>
        <v>*</v>
      </c>
      <c r="L14" s="93" t="str">
        <f>[9]Maio!$J$15</f>
        <v>*</v>
      </c>
      <c r="M14" s="93" t="str">
        <f>[9]Maio!$J$16</f>
        <v>*</v>
      </c>
      <c r="N14" s="93" t="str">
        <f>[9]Maio!$J$17</f>
        <v>*</v>
      </c>
      <c r="O14" s="93" t="str">
        <f>[9]Maio!$J$18</f>
        <v>*</v>
      </c>
      <c r="P14" s="93" t="str">
        <f>[9]Maio!$J$19</f>
        <v>*</v>
      </c>
      <c r="Q14" s="93" t="str">
        <f>[9]Maio!$J$20</f>
        <v>*</v>
      </c>
      <c r="R14" s="93" t="str">
        <f>[9]Maio!$J$21</f>
        <v>*</v>
      </c>
      <c r="S14" s="93" t="str">
        <f>[9]Maio!$J$22</f>
        <v>*</v>
      </c>
      <c r="T14" s="93" t="str">
        <f>[9]Maio!$J$23</f>
        <v>*</v>
      </c>
      <c r="U14" s="93" t="str">
        <f>[9]Maio!$J$24</f>
        <v>*</v>
      </c>
      <c r="V14" s="93" t="str">
        <f>[9]Maio!$J$25</f>
        <v>*</v>
      </c>
      <c r="W14" s="93" t="str">
        <f>[9]Maio!$J$26</f>
        <v>*</v>
      </c>
      <c r="X14" s="93" t="str">
        <f>[9]Maio!$J$27</f>
        <v>*</v>
      </c>
      <c r="Y14" s="93" t="str">
        <f>[9]Maio!$J$28</f>
        <v>*</v>
      </c>
      <c r="Z14" s="93" t="str">
        <f>[9]Maio!$J$29</f>
        <v>*</v>
      </c>
      <c r="AA14" s="93" t="str">
        <f>[9]Maio!$J$30</f>
        <v>*</v>
      </c>
      <c r="AB14" s="93" t="str">
        <f>[9]Maio!$J$31</f>
        <v>*</v>
      </c>
      <c r="AC14" s="93" t="str">
        <f>[9]Maio!$J$32</f>
        <v>*</v>
      </c>
      <c r="AD14" s="93" t="str">
        <f>[9]Maio!$J$33</f>
        <v>*</v>
      </c>
      <c r="AE14" s="93" t="str">
        <f>[9]Maio!$J$34</f>
        <v>*</v>
      </c>
      <c r="AF14" s="93" t="str">
        <f>[9]Maio!$J$35</f>
        <v>*</v>
      </c>
      <c r="AG14" s="81" t="s">
        <v>203</v>
      </c>
      <c r="AH14" s="92" t="s">
        <v>203</v>
      </c>
    </row>
    <row r="15" spans="1:34" x14ac:dyDescent="0.2">
      <c r="A15" s="50" t="s">
        <v>103</v>
      </c>
      <c r="B15" s="93">
        <f>[10]Maio!$J$5</f>
        <v>41.04</v>
      </c>
      <c r="C15" s="93">
        <f>[10]Maio!$J$6</f>
        <v>41.04</v>
      </c>
      <c r="D15" s="93">
        <f>[10]Maio!$J$7</f>
        <v>37.080000000000005</v>
      </c>
      <c r="E15" s="93">
        <f>[10]Maio!$J$8</f>
        <v>38.880000000000003</v>
      </c>
      <c r="F15" s="93">
        <f>[10]Maio!$J$9</f>
        <v>38.159999999999997</v>
      </c>
      <c r="G15" s="93">
        <f>[10]Maio!$J$10</f>
        <v>42.480000000000004</v>
      </c>
      <c r="H15" s="93">
        <f>[10]Maio!$J$11</f>
        <v>39.6</v>
      </c>
      <c r="I15" s="93">
        <f>[10]Maio!$J$12</f>
        <v>41.76</v>
      </c>
      <c r="J15" s="93">
        <f>[10]Maio!$J$13</f>
        <v>30.96</v>
      </c>
      <c r="K15" s="93">
        <f>[10]Maio!$J$14</f>
        <v>32.76</v>
      </c>
      <c r="L15" s="93">
        <f>[10]Maio!$J$15</f>
        <v>37.080000000000005</v>
      </c>
      <c r="M15" s="93">
        <f>[10]Maio!$J$16</f>
        <v>38.159999999999997</v>
      </c>
      <c r="N15" s="93">
        <f>[10]Maio!$J$17</f>
        <v>31.680000000000003</v>
      </c>
      <c r="O15" s="93">
        <f>[10]Maio!$J$18</f>
        <v>29.16</v>
      </c>
      <c r="P15" s="93">
        <f>[10]Maio!$J$19</f>
        <v>23.759999999999998</v>
      </c>
      <c r="Q15" s="93">
        <f>[10]Maio!$J$20</f>
        <v>34.56</v>
      </c>
      <c r="R15" s="93">
        <f>[10]Maio!$J$21</f>
        <v>23.400000000000002</v>
      </c>
      <c r="S15" s="93">
        <f>[10]Maio!$J$22</f>
        <v>27</v>
      </c>
      <c r="T15" s="93">
        <f>[10]Maio!$J$23</f>
        <v>30.240000000000002</v>
      </c>
      <c r="U15" s="93">
        <f>[10]Maio!$J$24</f>
        <v>23.400000000000002</v>
      </c>
      <c r="V15" s="93">
        <f>[10]Maio!$J$25</f>
        <v>41.04</v>
      </c>
      <c r="W15" s="93">
        <f>[10]Maio!$J$26</f>
        <v>37.800000000000004</v>
      </c>
      <c r="X15" s="93">
        <f>[10]Maio!$J$27</f>
        <v>50.04</v>
      </c>
      <c r="Y15" s="93">
        <f>[10]Maio!$J$28</f>
        <v>36</v>
      </c>
      <c r="Z15" s="93">
        <f>[10]Maio!$J$29</f>
        <v>33.480000000000004</v>
      </c>
      <c r="AA15" s="93">
        <f>[10]Maio!$J$30</f>
        <v>23.759999999999998</v>
      </c>
      <c r="AB15" s="93">
        <f>[10]Maio!$J$31</f>
        <v>33.480000000000004</v>
      </c>
      <c r="AC15" s="93">
        <f>[10]Maio!$J$32</f>
        <v>26.28</v>
      </c>
      <c r="AD15" s="93">
        <f>[10]Maio!$J$33</f>
        <v>21.240000000000002</v>
      </c>
      <c r="AE15" s="93">
        <f>[10]Maio!$J$34</f>
        <v>20.16</v>
      </c>
      <c r="AF15" s="93">
        <f>[10]Maio!$J$35</f>
        <v>36.72</v>
      </c>
      <c r="AG15" s="81">
        <f t="shared" si="3"/>
        <v>50.04</v>
      </c>
      <c r="AH15" s="92">
        <f t="shared" si="4"/>
        <v>33.619354838709668</v>
      </c>
    </row>
    <row r="16" spans="1:34" x14ac:dyDescent="0.2">
      <c r="A16" s="50" t="s">
        <v>150</v>
      </c>
      <c r="B16" s="93" t="str">
        <f>[11]Maio!$J$5</f>
        <v>*</v>
      </c>
      <c r="C16" s="93" t="str">
        <f>[11]Maio!$J$6</f>
        <v>*</v>
      </c>
      <c r="D16" s="93" t="str">
        <f>[11]Maio!$J$7</f>
        <v>*</v>
      </c>
      <c r="E16" s="93" t="str">
        <f>[11]Maio!$J$8</f>
        <v>*</v>
      </c>
      <c r="F16" s="93" t="str">
        <f>[11]Maio!$J$9</f>
        <v>*</v>
      </c>
      <c r="G16" s="93" t="str">
        <f>[11]Maio!$J$10</f>
        <v>*</v>
      </c>
      <c r="H16" s="93" t="str">
        <f>[11]Maio!$J$11</f>
        <v>*</v>
      </c>
      <c r="I16" s="93" t="str">
        <f>[11]Maio!$J$12</f>
        <v>*</v>
      </c>
      <c r="J16" s="93" t="str">
        <f>[11]Maio!$J$13</f>
        <v>*</v>
      </c>
      <c r="K16" s="93" t="str">
        <f>[11]Maio!$J$14</f>
        <v>*</v>
      </c>
      <c r="L16" s="93" t="str">
        <f>[11]Maio!$J$15</f>
        <v>*</v>
      </c>
      <c r="M16" s="93" t="str">
        <f>[11]Maio!$J$16</f>
        <v>*</v>
      </c>
      <c r="N16" s="93" t="str">
        <f>[11]Maio!$J$17</f>
        <v>*</v>
      </c>
      <c r="O16" s="93" t="str">
        <f>[11]Maio!$J$18</f>
        <v>*</v>
      </c>
      <c r="P16" s="93" t="str">
        <f>[11]Maio!$J$19</f>
        <v>*</v>
      </c>
      <c r="Q16" s="93" t="str">
        <f>[11]Maio!$J$20</f>
        <v>*</v>
      </c>
      <c r="R16" s="93" t="str">
        <f>[11]Maio!$J$21</f>
        <v>*</v>
      </c>
      <c r="S16" s="93" t="str">
        <f>[11]Maio!$J$22</f>
        <v>*</v>
      </c>
      <c r="T16" s="93" t="str">
        <f>[11]Maio!$J$23</f>
        <v>*</v>
      </c>
      <c r="U16" s="93" t="str">
        <f>[11]Maio!$J$24</f>
        <v>*</v>
      </c>
      <c r="V16" s="93" t="str">
        <f>[11]Maio!$J$25</f>
        <v>*</v>
      </c>
      <c r="W16" s="93" t="str">
        <f>[11]Maio!$J$26</f>
        <v>*</v>
      </c>
      <c r="X16" s="93" t="str">
        <f>[11]Maio!$J$27</f>
        <v>*</v>
      </c>
      <c r="Y16" s="93" t="str">
        <f>[11]Maio!$J$28</f>
        <v>*</v>
      </c>
      <c r="Z16" s="93" t="str">
        <f>[11]Maio!$J$29</f>
        <v>*</v>
      </c>
      <c r="AA16" s="93" t="str">
        <f>[11]Maio!$J$30</f>
        <v>*</v>
      </c>
      <c r="AB16" s="93" t="str">
        <f>[11]Maio!$J$31</f>
        <v>*</v>
      </c>
      <c r="AC16" s="93" t="str">
        <f>[11]Maio!$J$32</f>
        <v>*</v>
      </c>
      <c r="AD16" s="93" t="str">
        <f>[11]Maio!$J$33</f>
        <v>*</v>
      </c>
      <c r="AE16" s="93" t="str">
        <f>[11]Maio!$J$34</f>
        <v>*</v>
      </c>
      <c r="AF16" s="93" t="str">
        <f>[11]Maio!$J$35</f>
        <v>*</v>
      </c>
      <c r="AG16" s="81" t="s">
        <v>203</v>
      </c>
      <c r="AH16" s="92" t="s">
        <v>203</v>
      </c>
    </row>
    <row r="17" spans="1:38" x14ac:dyDescent="0.2">
      <c r="A17" s="50" t="s">
        <v>2</v>
      </c>
      <c r="B17" s="93">
        <f>[12]Maio!$J$5</f>
        <v>45</v>
      </c>
      <c r="C17" s="93">
        <f>[12]Maio!$J$6</f>
        <v>38.519999999999996</v>
      </c>
      <c r="D17" s="93">
        <f>[12]Maio!$J$7</f>
        <v>39.6</v>
      </c>
      <c r="E17" s="93">
        <f>[12]Maio!$J$8</f>
        <v>34.56</v>
      </c>
      <c r="F17" s="93">
        <f>[12]Maio!$J$9</f>
        <v>34.56</v>
      </c>
      <c r="G17" s="93">
        <f>[12]Maio!$J$10</f>
        <v>40.32</v>
      </c>
      <c r="H17" s="93">
        <f>[12]Maio!$J$11</f>
        <v>38.880000000000003</v>
      </c>
      <c r="I17" s="93">
        <f>[12]Maio!$J$12</f>
        <v>41.4</v>
      </c>
      <c r="J17" s="93">
        <f>[12]Maio!$J$13</f>
        <v>27.36</v>
      </c>
      <c r="K17" s="93">
        <f>[12]Maio!$J$14</f>
        <v>33.840000000000003</v>
      </c>
      <c r="L17" s="93">
        <f>[12]Maio!$J$15</f>
        <v>32.4</v>
      </c>
      <c r="M17" s="93">
        <f>[12]Maio!$J$16</f>
        <v>34.56</v>
      </c>
      <c r="N17" s="93">
        <f>[12]Maio!$J$17</f>
        <v>36.72</v>
      </c>
      <c r="O17" s="93">
        <f>[12]Maio!$J$18</f>
        <v>32.04</v>
      </c>
      <c r="P17" s="93">
        <f>[12]Maio!$J$19</f>
        <v>27</v>
      </c>
      <c r="Q17" s="93">
        <f>[12]Maio!$J$20</f>
        <v>39.24</v>
      </c>
      <c r="R17" s="93">
        <f>[12]Maio!$J$21</f>
        <v>25.92</v>
      </c>
      <c r="S17" s="93">
        <f>[12]Maio!$J$22</f>
        <v>28.08</v>
      </c>
      <c r="T17" s="93">
        <f>[12]Maio!$J$23</f>
        <v>25.2</v>
      </c>
      <c r="U17" s="93">
        <f>[12]Maio!$J$24</f>
        <v>23.400000000000002</v>
      </c>
      <c r="V17" s="93">
        <f>[12]Maio!$J$25</f>
        <v>43.56</v>
      </c>
      <c r="W17" s="93">
        <f>[12]Maio!$J$26</f>
        <v>38.519999999999996</v>
      </c>
      <c r="X17" s="93">
        <f>[12]Maio!$J$27</f>
        <v>43.92</v>
      </c>
      <c r="Y17" s="93">
        <f>[12]Maio!$J$28</f>
        <v>31.319999999999997</v>
      </c>
      <c r="Z17" s="93">
        <f>[12]Maio!$J$29</f>
        <v>37.800000000000004</v>
      </c>
      <c r="AA17" s="93">
        <f>[12]Maio!$J$30</f>
        <v>26.64</v>
      </c>
      <c r="AB17" s="93">
        <f>[12]Maio!$J$31</f>
        <v>21.6</v>
      </c>
      <c r="AC17" s="93">
        <f>[12]Maio!$J$32</f>
        <v>32.04</v>
      </c>
      <c r="AD17" s="93">
        <f>[12]Maio!$J$33</f>
        <v>35.28</v>
      </c>
      <c r="AE17" s="93">
        <f>[12]Maio!$J$34</f>
        <v>27</v>
      </c>
      <c r="AF17" s="93">
        <f>[12]Maio!$J$35</f>
        <v>43.92</v>
      </c>
      <c r="AG17" s="81">
        <f t="shared" si="3"/>
        <v>45</v>
      </c>
      <c r="AH17" s="92">
        <f t="shared" si="4"/>
        <v>34.200000000000003</v>
      </c>
      <c r="AJ17" s="11" t="s">
        <v>33</v>
      </c>
      <c r="AK17" t="s">
        <v>33</v>
      </c>
    </row>
    <row r="18" spans="1:38" x14ac:dyDescent="0.2">
      <c r="A18" s="50" t="s">
        <v>3</v>
      </c>
      <c r="B18" s="93">
        <f>[13]Maio!$J5</f>
        <v>21.6</v>
      </c>
      <c r="C18" s="93">
        <f>[13]Maio!$J6</f>
        <v>28.08</v>
      </c>
      <c r="D18" s="93">
        <f>[13]Maio!$J7</f>
        <v>24.840000000000003</v>
      </c>
      <c r="E18" s="93">
        <f>[13]Maio!$J8</f>
        <v>27.720000000000002</v>
      </c>
      <c r="F18" s="93">
        <f>[13]Maio!$J9</f>
        <v>30.240000000000002</v>
      </c>
      <c r="G18" s="93">
        <f>[13]Maio!$J10</f>
        <v>35.28</v>
      </c>
      <c r="H18" s="93">
        <f>[13]Maio!$J11</f>
        <v>29.16</v>
      </c>
      <c r="I18" s="93">
        <f>[13]Maio!$J12</f>
        <v>23.400000000000002</v>
      </c>
      <c r="J18" s="93">
        <f>[13]Maio!$J13</f>
        <v>23.040000000000003</v>
      </c>
      <c r="K18" s="93">
        <f>[13]Maio!$J14</f>
        <v>30.6</v>
      </c>
      <c r="L18" s="93">
        <f>[13]Maio!$J15</f>
        <v>21.6</v>
      </c>
      <c r="M18" s="93">
        <f>[13]Maio!$J16</f>
        <v>24.48</v>
      </c>
      <c r="N18" s="93">
        <f>[13]Maio!$J17</f>
        <v>25.56</v>
      </c>
      <c r="O18" s="93">
        <f>[13]Maio!$J18</f>
        <v>20.52</v>
      </c>
      <c r="P18" s="93">
        <f>[13]Maio!$J19</f>
        <v>23.040000000000003</v>
      </c>
      <c r="Q18" s="93">
        <f>[13]Maio!$J20</f>
        <v>27</v>
      </c>
      <c r="R18" s="93">
        <f>[13]Maio!$J21</f>
        <v>30.96</v>
      </c>
      <c r="S18" s="93">
        <f>[13]Maio!$J22</f>
        <v>23.759999999999998</v>
      </c>
      <c r="T18" s="93">
        <f>[13]Maio!$J23</f>
        <v>21.6</v>
      </c>
      <c r="U18" s="93">
        <f>[13]Maio!$J24</f>
        <v>16.559999999999999</v>
      </c>
      <c r="V18" s="93">
        <f>[13]Maio!$J25</f>
        <v>29.16</v>
      </c>
      <c r="W18" s="93">
        <f>[13]Maio!$J26</f>
        <v>28.44</v>
      </c>
      <c r="X18" s="93">
        <f>[13]Maio!$J27</f>
        <v>30.6</v>
      </c>
      <c r="Y18" s="93">
        <f>[13]Maio!$J28</f>
        <v>30.6</v>
      </c>
      <c r="Z18" s="93">
        <f>[13]Maio!$J29</f>
        <v>20.52</v>
      </c>
      <c r="AA18" s="93">
        <f>[13]Maio!$J30</f>
        <v>16.559999999999999</v>
      </c>
      <c r="AB18" s="93">
        <f>[13]Maio!$J31</f>
        <v>33.840000000000003</v>
      </c>
      <c r="AC18" s="93">
        <f>[13]Maio!$J32</f>
        <v>33.840000000000003</v>
      </c>
      <c r="AD18" s="93">
        <f>[13]Maio!$J33</f>
        <v>18.720000000000002</v>
      </c>
      <c r="AE18" s="93">
        <f>[13]Maio!$J34</f>
        <v>20.16</v>
      </c>
      <c r="AF18" s="93">
        <f>[13]Maio!$J35</f>
        <v>21.96</v>
      </c>
      <c r="AG18" s="81">
        <f t="shared" si="3"/>
        <v>35.28</v>
      </c>
      <c r="AH18" s="92">
        <f t="shared" si="4"/>
        <v>25.594838709677425</v>
      </c>
      <c r="AI18" s="11"/>
      <c r="AJ18" s="11" t="s">
        <v>33</v>
      </c>
    </row>
    <row r="19" spans="1:38" x14ac:dyDescent="0.2">
      <c r="A19" s="50" t="s">
        <v>4</v>
      </c>
      <c r="B19" s="93">
        <f>[14]Maio!$J$5</f>
        <v>28.8</v>
      </c>
      <c r="C19" s="93">
        <f>[14]Maio!$J$6</f>
        <v>32.04</v>
      </c>
      <c r="D19" s="93">
        <f>[14]Maio!$J$7</f>
        <v>27</v>
      </c>
      <c r="E19" s="93">
        <f>[14]Maio!$J$8</f>
        <v>27.36</v>
      </c>
      <c r="F19" s="93">
        <f>[14]Maio!$J$9</f>
        <v>38.519999999999996</v>
      </c>
      <c r="G19" s="93">
        <f>[14]Maio!$J$10</f>
        <v>38.880000000000003</v>
      </c>
      <c r="H19" s="93">
        <f>[14]Maio!$J$11</f>
        <v>32.76</v>
      </c>
      <c r="I19" s="93">
        <f>[14]Maio!$J$12</f>
        <v>29.880000000000003</v>
      </c>
      <c r="J19" s="93">
        <f>[14]Maio!$J$13</f>
        <v>23.759999999999998</v>
      </c>
      <c r="K19" s="93">
        <f>[14]Maio!$J$14</f>
        <v>27</v>
      </c>
      <c r="L19" s="93">
        <f>[14]Maio!$J$15</f>
        <v>32.76</v>
      </c>
      <c r="M19" s="93">
        <f>[14]Maio!$J$16</f>
        <v>28.44</v>
      </c>
      <c r="N19" s="93">
        <f>[14]Maio!$J$17</f>
        <v>27</v>
      </c>
      <c r="O19" s="93">
        <f>[14]Maio!$J$18</f>
        <v>22.32</v>
      </c>
      <c r="P19" s="93">
        <f>[14]Maio!$J$19</f>
        <v>27</v>
      </c>
      <c r="Q19" s="93">
        <f>[14]Maio!$J$20</f>
        <v>31.680000000000003</v>
      </c>
      <c r="R19" s="93">
        <f>[14]Maio!$J$21</f>
        <v>28.8</v>
      </c>
      <c r="S19" s="93">
        <f>[14]Maio!$J$22</f>
        <v>23.040000000000003</v>
      </c>
      <c r="T19" s="93">
        <f>[14]Maio!$J$23</f>
        <v>26.28</v>
      </c>
      <c r="U19" s="93">
        <f>[14]Maio!$J$24</f>
        <v>25.2</v>
      </c>
      <c r="V19" s="93">
        <f>[14]Maio!$J$25</f>
        <v>31.319999999999997</v>
      </c>
      <c r="W19" s="93">
        <f>[14]Maio!$J$26</f>
        <v>34.200000000000003</v>
      </c>
      <c r="X19" s="93">
        <f>[14]Maio!$J$27</f>
        <v>39.96</v>
      </c>
      <c r="Y19" s="93">
        <f>[14]Maio!$J$28</f>
        <v>38.880000000000003</v>
      </c>
      <c r="Z19" s="93">
        <f>[14]Maio!$J$29</f>
        <v>22.32</v>
      </c>
      <c r="AA19" s="93">
        <f>[14]Maio!$J$30</f>
        <v>21.96</v>
      </c>
      <c r="AB19" s="93">
        <f>[14]Maio!$J$31</f>
        <v>25.56</v>
      </c>
      <c r="AC19" s="93">
        <f>[14]Maio!$J$32</f>
        <v>28.08</v>
      </c>
      <c r="AD19" s="93">
        <f>[14]Maio!$J$33</f>
        <v>20.16</v>
      </c>
      <c r="AE19" s="93">
        <f>[14]Maio!$J$34</f>
        <v>24.12</v>
      </c>
      <c r="AF19" s="93">
        <f>[14]Maio!$J$35</f>
        <v>30.6</v>
      </c>
      <c r="AG19" s="81">
        <f t="shared" si="3"/>
        <v>39.96</v>
      </c>
      <c r="AH19" s="92">
        <f t="shared" si="4"/>
        <v>28.892903225806457</v>
      </c>
    </row>
    <row r="20" spans="1:38" x14ac:dyDescent="0.2">
      <c r="A20" s="50" t="s">
        <v>5</v>
      </c>
      <c r="B20" s="93">
        <f>[15]Maio!$J$5</f>
        <v>37.440000000000005</v>
      </c>
      <c r="C20" s="93">
        <f>[15]Maio!$J$6</f>
        <v>37.800000000000004</v>
      </c>
      <c r="D20" s="93">
        <f>[15]Maio!$J$7</f>
        <v>29.16</v>
      </c>
      <c r="E20" s="93">
        <f>[15]Maio!$J$8</f>
        <v>27.720000000000002</v>
      </c>
      <c r="F20" s="93">
        <f>[15]Maio!$J$9</f>
        <v>33.119999999999997</v>
      </c>
      <c r="G20" s="93">
        <f>[15]Maio!$J$10</f>
        <v>33.480000000000004</v>
      </c>
      <c r="H20" s="93">
        <f>[15]Maio!$J$11</f>
        <v>40.32</v>
      </c>
      <c r="I20" s="93">
        <f>[15]Maio!$J$12</f>
        <v>33.840000000000003</v>
      </c>
      <c r="J20" s="93">
        <f>[15]Maio!$J$13</f>
        <v>28.44</v>
      </c>
      <c r="K20" s="93">
        <f>[15]Maio!$J$14</f>
        <v>29.880000000000003</v>
      </c>
      <c r="L20" s="93">
        <f>[15]Maio!$J$15</f>
        <v>29.52</v>
      </c>
      <c r="M20" s="93">
        <f>[15]Maio!$J$16</f>
        <v>28.44</v>
      </c>
      <c r="N20" s="93">
        <f>[15]Maio!$J$17</f>
        <v>49.680000000000007</v>
      </c>
      <c r="O20" s="93">
        <f>[15]Maio!$J$18</f>
        <v>39.24</v>
      </c>
      <c r="P20" s="93">
        <f>[15]Maio!$J$19</f>
        <v>37.440000000000005</v>
      </c>
      <c r="Q20" s="93">
        <f>[15]Maio!$J$20</f>
        <v>26.64</v>
      </c>
      <c r="R20" s="93">
        <f>[15]Maio!$J$21</f>
        <v>24.12</v>
      </c>
      <c r="S20" s="93">
        <f>[15]Maio!$J$22</f>
        <v>41.76</v>
      </c>
      <c r="T20" s="93">
        <f>[15]Maio!$J$23</f>
        <v>34.92</v>
      </c>
      <c r="U20" s="93">
        <f>[15]Maio!$J$24</f>
        <v>27.720000000000002</v>
      </c>
      <c r="V20" s="93">
        <f>[15]Maio!$J$25</f>
        <v>30.240000000000002</v>
      </c>
      <c r="W20" s="93">
        <f>[15]Maio!$J$26</f>
        <v>41.76</v>
      </c>
      <c r="X20" s="93">
        <f>[15]Maio!$J$27</f>
        <v>37.440000000000005</v>
      </c>
      <c r="Y20" s="93">
        <f>[15]Maio!$J$28</f>
        <v>60.839999999999996</v>
      </c>
      <c r="Z20" s="93">
        <f>[15]Maio!$J$29</f>
        <v>36.36</v>
      </c>
      <c r="AA20" s="93">
        <f>[15]Maio!$J$30</f>
        <v>32.76</v>
      </c>
      <c r="AB20" s="93">
        <f>[15]Maio!$J$31</f>
        <v>39.24</v>
      </c>
      <c r="AC20" s="93">
        <f>[15]Maio!$J$32</f>
        <v>35.64</v>
      </c>
      <c r="AD20" s="93">
        <f>[15]Maio!$J$33</f>
        <v>28.8</v>
      </c>
      <c r="AE20" s="93">
        <f>[15]Maio!$J$34</f>
        <v>16.2</v>
      </c>
      <c r="AF20" s="93">
        <f>[15]Maio!$J$35</f>
        <v>58.32</v>
      </c>
      <c r="AG20" s="81">
        <f t="shared" si="3"/>
        <v>60.839999999999996</v>
      </c>
      <c r="AH20" s="92">
        <f t="shared" si="4"/>
        <v>35.105806451612899</v>
      </c>
      <c r="AI20" s="11" t="s">
        <v>33</v>
      </c>
    </row>
    <row r="21" spans="1:38" x14ac:dyDescent="0.2">
      <c r="A21" s="50" t="s">
        <v>31</v>
      </c>
      <c r="B21" s="93">
        <f>[16]Maio!$J$5</f>
        <v>33.119999999999997</v>
      </c>
      <c r="C21" s="93">
        <f>[16]Maio!$J$6</f>
        <v>32.4</v>
      </c>
      <c r="D21" s="93">
        <f>[16]Maio!$J$7</f>
        <v>38.159999999999997</v>
      </c>
      <c r="E21" s="93">
        <f>[16]Maio!$J$8</f>
        <v>30.240000000000002</v>
      </c>
      <c r="F21" s="93">
        <f>[16]Maio!$J$9</f>
        <v>37.440000000000005</v>
      </c>
      <c r="G21" s="93">
        <f>[16]Maio!$J$10</f>
        <v>39.6</v>
      </c>
      <c r="H21" s="93">
        <f>[16]Maio!$J$11</f>
        <v>36</v>
      </c>
      <c r="I21" s="93">
        <f>[16]Maio!$J$12</f>
        <v>30.96</v>
      </c>
      <c r="J21" s="93">
        <f>[16]Maio!$J$13</f>
        <v>23.759999999999998</v>
      </c>
      <c r="K21" s="93">
        <f>[16]Maio!$J$14</f>
        <v>36.36</v>
      </c>
      <c r="L21" s="93">
        <f>[16]Maio!$J$15</f>
        <v>29.880000000000003</v>
      </c>
      <c r="M21" s="93">
        <f>[16]Maio!$J$16</f>
        <v>26.28</v>
      </c>
      <c r="N21" s="93">
        <f>[16]Maio!$J$17</f>
        <v>30.6</v>
      </c>
      <c r="O21" s="93">
        <f>[16]Maio!$J$18</f>
        <v>20.88</v>
      </c>
      <c r="P21" s="93">
        <f>[16]Maio!$J$19</f>
        <v>29.880000000000003</v>
      </c>
      <c r="Q21" s="93">
        <f>[16]Maio!$J$20</f>
        <v>33.480000000000004</v>
      </c>
      <c r="R21" s="93">
        <f>[16]Maio!$J$21</f>
        <v>30.6</v>
      </c>
      <c r="S21" s="93">
        <f>[16]Maio!$J$22</f>
        <v>28.8</v>
      </c>
      <c r="T21" s="93">
        <f>[16]Maio!$J$23</f>
        <v>25.92</v>
      </c>
      <c r="U21" s="93">
        <f>[16]Maio!$J$24</f>
        <v>25.92</v>
      </c>
      <c r="V21" s="93">
        <f>[16]Maio!$J$25</f>
        <v>34.92</v>
      </c>
      <c r="W21" s="93">
        <f>[16]Maio!$J$26</f>
        <v>34.56</v>
      </c>
      <c r="X21" s="93">
        <f>[16]Maio!$J$27</f>
        <v>41.4</v>
      </c>
      <c r="Y21" s="93">
        <f>[16]Maio!$J$28</f>
        <v>36</v>
      </c>
      <c r="Z21" s="93">
        <f>[16]Maio!$J$29</f>
        <v>27</v>
      </c>
      <c r="AA21" s="93">
        <f>[16]Maio!$J$30</f>
        <v>25.56</v>
      </c>
      <c r="AB21" s="93">
        <f>[16]Maio!$J$31</f>
        <v>27</v>
      </c>
      <c r="AC21" s="93">
        <f>[16]Maio!$J$32</f>
        <v>24.840000000000003</v>
      </c>
      <c r="AD21" s="93">
        <f>[16]Maio!$J$33</f>
        <v>24.48</v>
      </c>
      <c r="AE21" s="93">
        <f>[16]Maio!$J$34</f>
        <v>25.56</v>
      </c>
      <c r="AF21" s="93">
        <f>[16]Maio!$J$35</f>
        <v>29.52</v>
      </c>
      <c r="AG21" s="81">
        <f t="shared" si="3"/>
        <v>41.4</v>
      </c>
      <c r="AH21" s="92">
        <f t="shared" si="4"/>
        <v>30.681290322580633</v>
      </c>
    </row>
    <row r="22" spans="1:38" x14ac:dyDescent="0.2">
      <c r="A22" s="50" t="s">
        <v>6</v>
      </c>
      <c r="B22" s="93">
        <f>[17]Maio!$J$5</f>
        <v>28.44</v>
      </c>
      <c r="C22" s="93">
        <f>[17]Maio!$J$6</f>
        <v>30.240000000000002</v>
      </c>
      <c r="D22" s="93">
        <f>[17]Maio!$J$7</f>
        <v>19.440000000000001</v>
      </c>
      <c r="E22" s="93">
        <f>[17]Maio!$J$8</f>
        <v>43.2</v>
      </c>
      <c r="F22" s="93">
        <f>[17]Maio!$J$9</f>
        <v>20.88</v>
      </c>
      <c r="G22" s="93">
        <f>[17]Maio!$J$10</f>
        <v>29.52</v>
      </c>
      <c r="H22" s="93">
        <f>[17]Maio!$J$11</f>
        <v>31.680000000000003</v>
      </c>
      <c r="I22" s="93">
        <f>[17]Maio!$J$12</f>
        <v>25.56</v>
      </c>
      <c r="J22" s="93">
        <f>[17]Maio!$J$13</f>
        <v>18</v>
      </c>
      <c r="K22" s="93">
        <f>[17]Maio!$J$14</f>
        <v>28.08</v>
      </c>
      <c r="L22" s="93">
        <f>[17]Maio!$J$15</f>
        <v>25.56</v>
      </c>
      <c r="M22" s="93">
        <f>[17]Maio!$J$16</f>
        <v>23.400000000000002</v>
      </c>
      <c r="N22" s="93">
        <f>[17]Maio!$J$17</f>
        <v>27</v>
      </c>
      <c r="O22" s="93">
        <f>[17]Maio!$J$18</f>
        <v>29.16</v>
      </c>
      <c r="P22" s="93">
        <f>[17]Maio!$J$19</f>
        <v>18.720000000000002</v>
      </c>
      <c r="Q22" s="93">
        <f>[17]Maio!$J$20</f>
        <v>19.8</v>
      </c>
      <c r="R22" s="93">
        <f>[17]Maio!$J$21</f>
        <v>25.56</v>
      </c>
      <c r="S22" s="93">
        <f>[17]Maio!$J$22</f>
        <v>23.759999999999998</v>
      </c>
      <c r="T22" s="93">
        <f>[17]Maio!$J$23</f>
        <v>25.56</v>
      </c>
      <c r="U22" s="93">
        <f>[17]Maio!$J$24</f>
        <v>20.16</v>
      </c>
      <c r="V22" s="93">
        <f>[17]Maio!$J$25</f>
        <v>26.28</v>
      </c>
      <c r="W22" s="93">
        <f>[17]Maio!$J$26</f>
        <v>27</v>
      </c>
      <c r="X22" s="93">
        <f>[17]Maio!$J$27</f>
        <v>28.44</v>
      </c>
      <c r="Y22" s="93">
        <f>[17]Maio!$J$28</f>
        <v>29.880000000000003</v>
      </c>
      <c r="Z22" s="93">
        <f>[17]Maio!$J$29</f>
        <v>20.52</v>
      </c>
      <c r="AA22" s="93">
        <f>[17]Maio!$J$30</f>
        <v>18</v>
      </c>
      <c r="AB22" s="93">
        <f>[17]Maio!$J$31</f>
        <v>27.36</v>
      </c>
      <c r="AC22" s="93">
        <f>[17]Maio!$J$32</f>
        <v>21.240000000000002</v>
      </c>
      <c r="AD22" s="93">
        <f>[17]Maio!$J$33</f>
        <v>24.48</v>
      </c>
      <c r="AE22" s="93">
        <f>[17]Maio!$J$34</f>
        <v>17.28</v>
      </c>
      <c r="AF22" s="93">
        <f>[17]Maio!$J$35</f>
        <v>19.8</v>
      </c>
      <c r="AG22" s="81">
        <f t="shared" si="3"/>
        <v>43.2</v>
      </c>
      <c r="AH22" s="92">
        <f t="shared" si="4"/>
        <v>24.967741935483872</v>
      </c>
    </row>
    <row r="23" spans="1:38" x14ac:dyDescent="0.2">
      <c r="A23" s="50" t="s">
        <v>7</v>
      </c>
      <c r="B23" s="93">
        <f>[18]Maio!$J$5</f>
        <v>40.680000000000007</v>
      </c>
      <c r="C23" s="93">
        <f>[18]Maio!$J$6</f>
        <v>40.680000000000007</v>
      </c>
      <c r="D23" s="93">
        <f>[18]Maio!$J$7</f>
        <v>36</v>
      </c>
      <c r="E23" s="93">
        <f>[18]Maio!$J$8</f>
        <v>39.24</v>
      </c>
      <c r="F23" s="93">
        <f>[18]Maio!$J$9</f>
        <v>29.16</v>
      </c>
      <c r="G23" s="93">
        <f>[18]Maio!$J$10</f>
        <v>39.96</v>
      </c>
      <c r="H23" s="93">
        <f>[18]Maio!$J$11</f>
        <v>39.24</v>
      </c>
      <c r="I23" s="93">
        <f>[18]Maio!$J$12</f>
        <v>33.119999999999997</v>
      </c>
      <c r="J23" s="93">
        <f>[18]Maio!$J$13</f>
        <v>29.880000000000003</v>
      </c>
      <c r="K23" s="93">
        <f>[18]Maio!$J$14</f>
        <v>29.52</v>
      </c>
      <c r="L23" s="93">
        <f>[18]Maio!$J$15</f>
        <v>37.800000000000004</v>
      </c>
      <c r="M23" s="93">
        <f>[18]Maio!$J$16</f>
        <v>28.8</v>
      </c>
      <c r="N23" s="93">
        <f>[18]Maio!$J$17</f>
        <v>28.08</v>
      </c>
      <c r="O23" s="93">
        <f>[18]Maio!$J$18</f>
        <v>27.720000000000002</v>
      </c>
      <c r="P23" s="93">
        <f>[18]Maio!$J$19</f>
        <v>26.28</v>
      </c>
      <c r="Q23" s="93">
        <f>[18]Maio!$J$20</f>
        <v>39.96</v>
      </c>
      <c r="R23" s="93">
        <f>[18]Maio!$J$21</f>
        <v>37.440000000000005</v>
      </c>
      <c r="S23" s="93">
        <f>[18]Maio!$J$22</f>
        <v>29.16</v>
      </c>
      <c r="T23" s="93">
        <f>[18]Maio!$J$23</f>
        <v>29.16</v>
      </c>
      <c r="U23" s="93">
        <f>[18]Maio!$J$24</f>
        <v>28.08</v>
      </c>
      <c r="V23" s="93">
        <f>[18]Maio!$J$25</f>
        <v>38.880000000000003</v>
      </c>
      <c r="W23" s="93">
        <f>[18]Maio!$J$26</f>
        <v>34.56</v>
      </c>
      <c r="X23" s="93">
        <f>[18]Maio!$J$27</f>
        <v>52.56</v>
      </c>
      <c r="Y23" s="93">
        <f>[18]Maio!$J$28</f>
        <v>75.960000000000008</v>
      </c>
      <c r="Z23" s="93">
        <f>[18]Maio!$J$29</f>
        <v>34.200000000000003</v>
      </c>
      <c r="AA23" s="93">
        <f>[18]Maio!$J$30</f>
        <v>22.32</v>
      </c>
      <c r="AB23" s="93">
        <f>[18]Maio!$J$31</f>
        <v>26.64</v>
      </c>
      <c r="AC23" s="93">
        <f>[18]Maio!$J$32</f>
        <v>29.16</v>
      </c>
      <c r="AD23" s="93">
        <f>[18]Maio!$J$33</f>
        <v>19.440000000000001</v>
      </c>
      <c r="AE23" s="93">
        <f>[18]Maio!$J$34</f>
        <v>23.040000000000003</v>
      </c>
      <c r="AF23" s="93">
        <f>[18]Maio!$J$35</f>
        <v>34.200000000000003</v>
      </c>
      <c r="AG23" s="81">
        <f t="shared" si="3"/>
        <v>75.960000000000008</v>
      </c>
      <c r="AH23" s="92">
        <f t="shared" si="4"/>
        <v>34.223225806451623</v>
      </c>
      <c r="AK23" t="s">
        <v>33</v>
      </c>
      <c r="AL23" t="s">
        <v>33</v>
      </c>
    </row>
    <row r="24" spans="1:38" x14ac:dyDescent="0.2">
      <c r="A24" s="50" t="s">
        <v>151</v>
      </c>
      <c r="B24" s="93">
        <f>[19]Maio!$J$5</f>
        <v>40.32</v>
      </c>
      <c r="C24" s="93">
        <f>[19]Maio!$J$6</f>
        <v>44.28</v>
      </c>
      <c r="D24" s="93">
        <f>[19]Maio!$J$7</f>
        <v>44.64</v>
      </c>
      <c r="E24" s="93">
        <f>[19]Maio!$J$8</f>
        <v>34.92</v>
      </c>
      <c r="F24" s="93">
        <f>[19]Maio!$J$9</f>
        <v>35.28</v>
      </c>
      <c r="G24" s="93">
        <f>[19]Maio!$J$10</f>
        <v>41.76</v>
      </c>
      <c r="H24" s="93">
        <f>[19]Maio!$J$11</f>
        <v>43.56</v>
      </c>
      <c r="I24" s="93">
        <f>[19]Maio!$J$12</f>
        <v>42.480000000000004</v>
      </c>
      <c r="J24" s="93">
        <f>[19]Maio!$J$13</f>
        <v>32.4</v>
      </c>
      <c r="K24" s="93">
        <f>[19]Maio!$J$14</f>
        <v>31.680000000000003</v>
      </c>
      <c r="L24" s="93">
        <f>[19]Maio!$J$15</f>
        <v>32.76</v>
      </c>
      <c r="M24" s="93">
        <f>[19]Maio!$J$16</f>
        <v>41.04</v>
      </c>
      <c r="N24" s="93">
        <f>[19]Maio!$J$17</f>
        <v>30.6</v>
      </c>
      <c r="O24" s="93">
        <f>[19]Maio!$J$18</f>
        <v>33.840000000000003</v>
      </c>
      <c r="P24" s="93">
        <f>[19]Maio!$J$19</f>
        <v>27</v>
      </c>
      <c r="Q24" s="93">
        <f>[19]Maio!$J$20</f>
        <v>45.72</v>
      </c>
      <c r="R24" s="93">
        <f>[19]Maio!$J$21</f>
        <v>38.159999999999997</v>
      </c>
      <c r="S24" s="93">
        <f>[19]Maio!$J$22</f>
        <v>32.76</v>
      </c>
      <c r="T24" s="93">
        <f>[19]Maio!$J$23</f>
        <v>28.8</v>
      </c>
      <c r="U24" s="93">
        <f>[19]Maio!$J$24</f>
        <v>25.2</v>
      </c>
      <c r="V24" s="93">
        <f>[19]Maio!$J$25</f>
        <v>40.680000000000007</v>
      </c>
      <c r="W24" s="93">
        <f>[19]Maio!$J$26</f>
        <v>37.080000000000005</v>
      </c>
      <c r="X24" s="93">
        <f>[19]Maio!$J$27</f>
        <v>51.84</v>
      </c>
      <c r="Y24" s="93">
        <f>[19]Maio!$J$28</f>
        <v>54</v>
      </c>
      <c r="Z24" s="93">
        <f>[19]Maio!$J$29</f>
        <v>28.44</v>
      </c>
      <c r="AA24" s="93">
        <f>[19]Maio!$J$30</f>
        <v>21.6</v>
      </c>
      <c r="AB24" s="93">
        <f>[19]Maio!$J$31</f>
        <v>25.92</v>
      </c>
      <c r="AC24" s="93">
        <f>[19]Maio!$J$32</f>
        <v>28.44</v>
      </c>
      <c r="AD24" s="93">
        <f>[19]Maio!$J$33</f>
        <v>23.040000000000003</v>
      </c>
      <c r="AE24" s="93">
        <f>[19]Maio!$J$34</f>
        <v>21.96</v>
      </c>
      <c r="AF24" s="93">
        <f>[19]Maio!$J$35</f>
        <v>32.76</v>
      </c>
      <c r="AG24" s="81">
        <f t="shared" si="3"/>
        <v>54</v>
      </c>
      <c r="AH24" s="92">
        <f t="shared" si="4"/>
        <v>35.256774193548395</v>
      </c>
      <c r="AL24" t="s">
        <v>33</v>
      </c>
    </row>
    <row r="25" spans="1:38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81" t="s">
        <v>203</v>
      </c>
      <c r="AH25" s="92" t="e">
        <f t="shared" si="4"/>
        <v>#DIV/0!</v>
      </c>
      <c r="AI25" s="11" t="s">
        <v>33</v>
      </c>
      <c r="AK25" t="s">
        <v>33</v>
      </c>
    </row>
    <row r="26" spans="1:38" x14ac:dyDescent="0.2">
      <c r="A26" s="50" t="s">
        <v>153</v>
      </c>
      <c r="B26" s="93">
        <f>[20]Maio!$J$5</f>
        <v>42.84</v>
      </c>
      <c r="C26" s="93">
        <f>[20]Maio!$J$6</f>
        <v>43.92</v>
      </c>
      <c r="D26" s="93">
        <f>[20]Maio!$J$7</f>
        <v>39.6</v>
      </c>
      <c r="E26" s="93">
        <f>[20]Maio!$J$8</f>
        <v>37.800000000000004</v>
      </c>
      <c r="F26" s="93">
        <f>[20]Maio!$J$9</f>
        <v>28.8</v>
      </c>
      <c r="G26" s="93">
        <f>[20]Maio!$J$10</f>
        <v>39.6</v>
      </c>
      <c r="H26" s="93">
        <f>[20]Maio!$J$11</f>
        <v>40.32</v>
      </c>
      <c r="I26" s="93">
        <f>[20]Maio!$J$12</f>
        <v>42.12</v>
      </c>
      <c r="J26" s="93">
        <f>[20]Maio!$J$13</f>
        <v>32.04</v>
      </c>
      <c r="K26" s="93">
        <f>[20]Maio!$J$14</f>
        <v>36.36</v>
      </c>
      <c r="L26" s="93">
        <f>[20]Maio!$J$15</f>
        <v>35.64</v>
      </c>
      <c r="M26" s="93">
        <f>[20]Maio!$J$16</f>
        <v>35.28</v>
      </c>
      <c r="N26" s="93">
        <f>[20]Maio!$J$17</f>
        <v>33.480000000000004</v>
      </c>
      <c r="O26" s="93">
        <f>[20]Maio!$J$18</f>
        <v>30.6</v>
      </c>
      <c r="P26" s="93">
        <f>[20]Maio!$J$19</f>
        <v>23.759999999999998</v>
      </c>
      <c r="Q26" s="93">
        <f>[20]Maio!$J$20</f>
        <v>42.12</v>
      </c>
      <c r="R26" s="93">
        <f>[20]Maio!$J$21</f>
        <v>40.32</v>
      </c>
      <c r="S26" s="93">
        <f>[20]Maio!$J$22</f>
        <v>33.480000000000004</v>
      </c>
      <c r="T26" s="93">
        <f>[20]Maio!$J$23</f>
        <v>29.880000000000003</v>
      </c>
      <c r="U26" s="93">
        <f>[20]Maio!$J$24</f>
        <v>25.56</v>
      </c>
      <c r="V26" s="93">
        <f>[20]Maio!$J$25</f>
        <v>36</v>
      </c>
      <c r="W26" s="93">
        <f>[20]Maio!$J$26</f>
        <v>34.200000000000003</v>
      </c>
      <c r="X26" s="93">
        <f>[20]Maio!$J$27</f>
        <v>52.92</v>
      </c>
      <c r="Y26" s="93">
        <f>[20]Maio!$J$28</f>
        <v>48.24</v>
      </c>
      <c r="Z26" s="93">
        <f>[20]Maio!$J$29</f>
        <v>21.6</v>
      </c>
      <c r="AA26" s="93">
        <f>[20]Maio!$J$30</f>
        <v>21.6</v>
      </c>
      <c r="AB26" s="93">
        <f>[20]Maio!$J$31</f>
        <v>25.92</v>
      </c>
      <c r="AC26" s="93">
        <f>[20]Maio!$J$32</f>
        <v>24.840000000000003</v>
      </c>
      <c r="AD26" s="93">
        <f>[20]Maio!$J$33</f>
        <v>27</v>
      </c>
      <c r="AE26" s="93">
        <f>[20]Maio!$J$34</f>
        <v>20.88</v>
      </c>
      <c r="AF26" s="93">
        <f>[20]Maio!$J$35</f>
        <v>28.44</v>
      </c>
      <c r="AG26" s="81">
        <f t="shared" si="3"/>
        <v>52.92</v>
      </c>
      <c r="AH26" s="92">
        <f t="shared" si="4"/>
        <v>34.037419354838718</v>
      </c>
      <c r="AK26" t="s">
        <v>33</v>
      </c>
    </row>
    <row r="27" spans="1:38" x14ac:dyDescent="0.2">
      <c r="A27" s="50" t="s">
        <v>8</v>
      </c>
      <c r="B27" s="93">
        <f>[21]Maio!$J$5</f>
        <v>47.519999999999996</v>
      </c>
      <c r="C27" s="93">
        <f>[21]Maio!$J$6</f>
        <v>49.32</v>
      </c>
      <c r="D27" s="93">
        <f>[21]Maio!$J$7</f>
        <v>46.800000000000004</v>
      </c>
      <c r="E27" s="93">
        <f>[21]Maio!$J$8</f>
        <v>37.080000000000005</v>
      </c>
      <c r="F27" s="93">
        <f>[21]Maio!$J$9</f>
        <v>38.880000000000003</v>
      </c>
      <c r="G27" s="93">
        <f>[21]Maio!$J$10</f>
        <v>47.88</v>
      </c>
      <c r="H27" s="93">
        <f>[21]Maio!$J$11</f>
        <v>44.28</v>
      </c>
      <c r="I27" s="93">
        <f>[21]Maio!$J$12</f>
        <v>50.04</v>
      </c>
      <c r="J27" s="93">
        <f>[21]Maio!$J$13</f>
        <v>27</v>
      </c>
      <c r="K27" s="93">
        <f>[21]Maio!$J$14</f>
        <v>35.28</v>
      </c>
      <c r="L27" s="93">
        <f>[21]Maio!$J$15</f>
        <v>32.04</v>
      </c>
      <c r="M27" s="93">
        <f>[21]Maio!$J$16</f>
        <v>47.16</v>
      </c>
      <c r="N27" s="93">
        <f>[21]Maio!$J$17</f>
        <v>28.08</v>
      </c>
      <c r="O27" s="93">
        <f>[21]Maio!$J$18</f>
        <v>28.44</v>
      </c>
      <c r="P27" s="93">
        <f>[21]Maio!$J$19</f>
        <v>23.400000000000002</v>
      </c>
      <c r="Q27" s="93">
        <f>[21]Maio!$J$20</f>
        <v>28.44</v>
      </c>
      <c r="R27" s="93">
        <f>[21]Maio!$J$21</f>
        <v>33.840000000000003</v>
      </c>
      <c r="S27" s="93">
        <f>[21]Maio!$J$22</f>
        <v>33.840000000000003</v>
      </c>
      <c r="T27" s="93">
        <f>[21]Maio!$J$23</f>
        <v>30.240000000000002</v>
      </c>
      <c r="U27" s="93">
        <f>[21]Maio!$J$24</f>
        <v>24.12</v>
      </c>
      <c r="V27" s="93">
        <f>[21]Maio!$J$25</f>
        <v>37.080000000000005</v>
      </c>
      <c r="W27" s="93">
        <f>[21]Maio!$J$26</f>
        <v>42.480000000000004</v>
      </c>
      <c r="X27" s="93">
        <f>[21]Maio!$J$27</f>
        <v>51.84</v>
      </c>
      <c r="Y27" s="93">
        <f>[21]Maio!$J$28</f>
        <v>37.440000000000005</v>
      </c>
      <c r="Z27" s="93">
        <f>[21]Maio!$J$29</f>
        <v>27.36</v>
      </c>
      <c r="AA27" s="93">
        <f>[21]Maio!$J$30</f>
        <v>21.6</v>
      </c>
      <c r="AB27" s="93">
        <f>[21]Maio!$J$31</f>
        <v>21.6</v>
      </c>
      <c r="AC27" s="93">
        <f>[21]Maio!$J$32</f>
        <v>27.720000000000002</v>
      </c>
      <c r="AD27" s="93">
        <f>[21]Maio!$J$33</f>
        <v>24.12</v>
      </c>
      <c r="AE27" s="93">
        <f>[21]Maio!$J$34</f>
        <v>26.28</v>
      </c>
      <c r="AF27" s="93">
        <f>[21]Maio!$J$35</f>
        <v>31.680000000000003</v>
      </c>
      <c r="AG27" s="81">
        <f t="shared" si="3"/>
        <v>51.84</v>
      </c>
      <c r="AH27" s="92">
        <f t="shared" si="4"/>
        <v>34.931612903225826</v>
      </c>
      <c r="AK27" t="s">
        <v>33</v>
      </c>
    </row>
    <row r="28" spans="1:38" x14ac:dyDescent="0.2">
      <c r="A28" s="50" t="s">
        <v>9</v>
      </c>
      <c r="B28" s="93">
        <f>[22]Maio!$J5</f>
        <v>42.12</v>
      </c>
      <c r="C28" s="93">
        <f>[22]Maio!$J6</f>
        <v>56.88</v>
      </c>
      <c r="D28" s="93">
        <f>[22]Maio!$J7</f>
        <v>45.36</v>
      </c>
      <c r="E28" s="93">
        <f>[22]Maio!$J8</f>
        <v>34.92</v>
      </c>
      <c r="F28" s="93">
        <f>[22]Maio!$J9</f>
        <v>30.96</v>
      </c>
      <c r="G28" s="93">
        <f>[22]Maio!$J10</f>
        <v>40.680000000000007</v>
      </c>
      <c r="H28" s="93">
        <f>[22]Maio!$J11</f>
        <v>37.800000000000004</v>
      </c>
      <c r="I28" s="93">
        <f>[22]Maio!$J12</f>
        <v>45.36</v>
      </c>
      <c r="J28" s="93">
        <f>[22]Maio!$J13</f>
        <v>32.04</v>
      </c>
      <c r="K28" s="93">
        <f>[22]Maio!$J14</f>
        <v>27.36</v>
      </c>
      <c r="L28" s="93">
        <f>[22]Maio!$J15</f>
        <v>30.6</v>
      </c>
      <c r="M28" s="93">
        <f>[22]Maio!$J16</f>
        <v>35.64</v>
      </c>
      <c r="N28" s="93">
        <f>[22]Maio!$J17</f>
        <v>36.72</v>
      </c>
      <c r="O28" s="93">
        <f>[22]Maio!$J18</f>
        <v>34.92</v>
      </c>
      <c r="P28" s="93">
        <f>[22]Maio!$J19</f>
        <v>26.64</v>
      </c>
      <c r="Q28" s="93">
        <f>[22]Maio!$J20</f>
        <v>41.04</v>
      </c>
      <c r="R28" s="93">
        <f>[22]Maio!$J21</f>
        <v>41.4</v>
      </c>
      <c r="S28" s="93">
        <f>[22]Maio!$J22</f>
        <v>32.4</v>
      </c>
      <c r="T28" s="93">
        <f>[22]Maio!$J23</f>
        <v>37.080000000000005</v>
      </c>
      <c r="U28" s="93">
        <f>[22]Maio!$J24</f>
        <v>22.68</v>
      </c>
      <c r="V28" s="93">
        <f>[22]Maio!$J25</f>
        <v>36.36</v>
      </c>
      <c r="W28" s="93">
        <f>[22]Maio!$J26</f>
        <v>32.76</v>
      </c>
      <c r="X28" s="93">
        <f>[22]Maio!$J27</f>
        <v>45.36</v>
      </c>
      <c r="Y28" s="93">
        <f>[22]Maio!$J28</f>
        <v>38.159999999999997</v>
      </c>
      <c r="Z28" s="93">
        <f>[22]Maio!$J29</f>
        <v>35.64</v>
      </c>
      <c r="AA28" s="93">
        <f>[22]Maio!$J30</f>
        <v>26.28</v>
      </c>
      <c r="AB28" s="93">
        <f>[22]Maio!$J31</f>
        <v>27.720000000000002</v>
      </c>
      <c r="AC28" s="93">
        <f>[22]Maio!$J32</f>
        <v>34.56</v>
      </c>
      <c r="AD28" s="93">
        <f>[22]Maio!$J33</f>
        <v>18.36</v>
      </c>
      <c r="AE28" s="93">
        <f>[22]Maio!$J34</f>
        <v>23.400000000000002</v>
      </c>
      <c r="AF28" s="93">
        <f>[22]Maio!$J35</f>
        <v>32.04</v>
      </c>
      <c r="AG28" s="81">
        <f t="shared" si="3"/>
        <v>56.88</v>
      </c>
      <c r="AH28" s="92">
        <f t="shared" si="4"/>
        <v>34.943225806451608</v>
      </c>
      <c r="AK28" t="s">
        <v>33</v>
      </c>
    </row>
    <row r="29" spans="1:38" x14ac:dyDescent="0.2">
      <c r="A29" s="50" t="s">
        <v>30</v>
      </c>
      <c r="B29" s="93">
        <f>[23]Maio!$J$5</f>
        <v>43.92</v>
      </c>
      <c r="C29" s="93">
        <f>[23]Maio!$J$6</f>
        <v>45.36</v>
      </c>
      <c r="D29" s="93">
        <f>[23]Maio!$J$7</f>
        <v>36</v>
      </c>
      <c r="E29" s="93">
        <f>[23]Maio!$J$8</f>
        <v>38.520000000000003</v>
      </c>
      <c r="F29" s="93">
        <f>[23]Maio!$J$9</f>
        <v>34.56</v>
      </c>
      <c r="G29" s="93">
        <f>[23]Maio!$J$10</f>
        <v>43.92</v>
      </c>
      <c r="H29" s="93">
        <f>[23]Maio!$J$11</f>
        <v>43.92</v>
      </c>
      <c r="I29" s="93">
        <f>[23]Maio!$J$12</f>
        <v>39.24</v>
      </c>
      <c r="J29" s="93">
        <f>[23]Maio!$J$13</f>
        <v>12.96</v>
      </c>
      <c r="K29" s="93">
        <f>[23]Maio!$J$14</f>
        <v>34.56</v>
      </c>
      <c r="L29" s="93">
        <f>[23]Maio!$J$15</f>
        <v>34.200000000000003</v>
      </c>
      <c r="M29" s="93">
        <f>[23]Maio!$J$16</f>
        <v>36.36</v>
      </c>
      <c r="N29" s="93">
        <f>[23]Maio!$J$17</f>
        <v>27</v>
      </c>
      <c r="O29" s="93">
        <f>[23]Maio!$J$18</f>
        <v>27.36</v>
      </c>
      <c r="P29" s="93">
        <f>[23]Maio!$J$19</f>
        <v>21.96</v>
      </c>
      <c r="Q29" s="93">
        <f>[23]Maio!$J$20</f>
        <v>32.4</v>
      </c>
      <c r="R29" s="93">
        <f>[23]Maio!$J$21</f>
        <v>27</v>
      </c>
      <c r="S29" s="93">
        <f>[23]Maio!$J$22</f>
        <v>25.56</v>
      </c>
      <c r="T29" s="93">
        <f>[23]Maio!$J$23</f>
        <v>27.36</v>
      </c>
      <c r="U29" s="93">
        <f>[23]Maio!$J$24</f>
        <v>19.079999999999998</v>
      </c>
      <c r="V29" s="93">
        <f>[23]Maio!$J$25</f>
        <v>45</v>
      </c>
      <c r="W29" s="93">
        <f>[23]Maio!$J$26</f>
        <v>37.800000000000004</v>
      </c>
      <c r="X29" s="93">
        <f>[23]Maio!$J$27</f>
        <v>45</v>
      </c>
      <c r="Y29" s="93">
        <f>[23]Maio!$J$28</f>
        <v>33.840000000000003</v>
      </c>
      <c r="Z29" s="93">
        <f>[23]Maio!$J$29</f>
        <v>24.48</v>
      </c>
      <c r="AA29" s="93">
        <f>[23]Maio!$J$30</f>
        <v>16.559999999999999</v>
      </c>
      <c r="AB29" s="93">
        <f>[23]Maio!$J$31</f>
        <v>28.44</v>
      </c>
      <c r="AC29" s="93">
        <f>[23]Maio!$J$32</f>
        <v>18.36</v>
      </c>
      <c r="AD29" s="93">
        <f>[23]Maio!$J$33</f>
        <v>18</v>
      </c>
      <c r="AE29" s="93">
        <f>[23]Maio!$J$34</f>
        <v>15.840000000000002</v>
      </c>
      <c r="AF29" s="93">
        <f>[23]Maio!$J$35</f>
        <v>24.12</v>
      </c>
      <c r="AG29" s="81">
        <f t="shared" si="3"/>
        <v>45.36</v>
      </c>
      <c r="AH29" s="92">
        <f t="shared" si="4"/>
        <v>30.925161290322581</v>
      </c>
      <c r="AK29" t="s">
        <v>33</v>
      </c>
    </row>
    <row r="30" spans="1:38" x14ac:dyDescent="0.2">
      <c r="A30" s="50" t="s">
        <v>10</v>
      </c>
      <c r="B30" s="93">
        <f>[24]Maio!$J$5</f>
        <v>47.519999999999996</v>
      </c>
      <c r="C30" s="93">
        <f>[24]Maio!$J$6</f>
        <v>53.64</v>
      </c>
      <c r="D30" s="93">
        <f>[24]Maio!$J$7</f>
        <v>35.28</v>
      </c>
      <c r="E30" s="93">
        <f>[24]Maio!$J$8</f>
        <v>33.480000000000004</v>
      </c>
      <c r="F30" s="93">
        <f>[24]Maio!$J$9</f>
        <v>40.32</v>
      </c>
      <c r="G30" s="93">
        <f>[24]Maio!$J$10</f>
        <v>49.680000000000007</v>
      </c>
      <c r="H30" s="93">
        <f>[24]Maio!$J$11</f>
        <v>43.56</v>
      </c>
      <c r="I30" s="93">
        <f>[24]Maio!$J$12</f>
        <v>41.76</v>
      </c>
      <c r="J30" s="93">
        <f>[24]Maio!$J$13</f>
        <v>27.720000000000002</v>
      </c>
      <c r="K30" s="93">
        <f>[24]Maio!$J$14</f>
        <v>36</v>
      </c>
      <c r="L30" s="93">
        <f>[24]Maio!$J$15</f>
        <v>32.76</v>
      </c>
      <c r="M30" s="93">
        <f>[24]Maio!$J$16</f>
        <v>35.64</v>
      </c>
      <c r="N30" s="93">
        <f>[24]Maio!$J$17</f>
        <v>26.28</v>
      </c>
      <c r="O30" s="93">
        <f>[24]Maio!$J$18</f>
        <v>24.12</v>
      </c>
      <c r="P30" s="93">
        <f>[24]Maio!$J$19</f>
        <v>18.720000000000002</v>
      </c>
      <c r="Q30" s="93">
        <f>[24]Maio!$J$20</f>
        <v>29.16</v>
      </c>
      <c r="R30" s="93">
        <f>[24]Maio!$J$21</f>
        <v>24.12</v>
      </c>
      <c r="S30" s="93">
        <f>[24]Maio!$J$22</f>
        <v>23.759999999999998</v>
      </c>
      <c r="T30" s="93">
        <f>[24]Maio!$J$23</f>
        <v>23.040000000000003</v>
      </c>
      <c r="U30" s="93">
        <f>[24]Maio!$J$24</f>
        <v>22.68</v>
      </c>
      <c r="V30" s="93">
        <f>[24]Maio!$J$25</f>
        <v>81.647999999999996</v>
      </c>
      <c r="W30" s="93">
        <f>[24]Maio!$J$26</f>
        <v>43.56</v>
      </c>
      <c r="X30" s="93">
        <f>[24]Maio!$J$27</f>
        <v>52.2</v>
      </c>
      <c r="Y30" s="93">
        <f>[24]Maio!$J$28</f>
        <v>55.800000000000004</v>
      </c>
      <c r="Z30" s="93">
        <f>[24]Maio!$J$29</f>
        <v>29.16</v>
      </c>
      <c r="AA30" s="93">
        <f>[24]Maio!$J$30</f>
        <v>16.559999999999999</v>
      </c>
      <c r="AB30" s="93">
        <f>[24]Maio!$J$31</f>
        <v>28.8</v>
      </c>
      <c r="AC30" s="93">
        <f>[24]Maio!$J$32</f>
        <v>25.92</v>
      </c>
      <c r="AD30" s="93">
        <f>[24]Maio!$J$33</f>
        <v>19.079999999999998</v>
      </c>
      <c r="AE30" s="93">
        <f>[24]Maio!$J$34</f>
        <v>17.64</v>
      </c>
      <c r="AF30" s="93">
        <f>[24]Maio!$J$35</f>
        <v>31.680000000000003</v>
      </c>
      <c r="AG30" s="81">
        <f t="shared" ref="AG30:AG38" si="5">MAX(B30:AF30)</f>
        <v>81.647999999999996</v>
      </c>
      <c r="AH30" s="92">
        <f t="shared" si="4"/>
        <v>34.557677419354832</v>
      </c>
      <c r="AK30" t="s">
        <v>33</v>
      </c>
    </row>
    <row r="31" spans="1:38" x14ac:dyDescent="0.2">
      <c r="A31" s="50" t="s">
        <v>154</v>
      </c>
      <c r="B31" s="93">
        <f>[25]Maio!$J5</f>
        <v>50.04</v>
      </c>
      <c r="C31" s="93">
        <f>[25]Maio!$J6</f>
        <v>50.76</v>
      </c>
      <c r="D31" s="93">
        <f>[25]Maio!$J7</f>
        <v>45.72</v>
      </c>
      <c r="E31" s="93">
        <f>[25]Maio!$J8</f>
        <v>39.96</v>
      </c>
      <c r="F31" s="93">
        <f>[25]Maio!$J9</f>
        <v>41.4</v>
      </c>
      <c r="G31" s="93">
        <f>[25]Maio!$J10</f>
        <v>50.76</v>
      </c>
      <c r="H31" s="93">
        <f>[25]Maio!$J11</f>
        <v>51.12</v>
      </c>
      <c r="I31" s="93">
        <f>[25]Maio!$J12</f>
        <v>39.24</v>
      </c>
      <c r="J31" s="93">
        <f>[25]Maio!$J13</f>
        <v>33.480000000000004</v>
      </c>
      <c r="K31" s="93">
        <f>[25]Maio!$J14</f>
        <v>33.480000000000004</v>
      </c>
      <c r="L31" s="93">
        <f>[25]Maio!$J15</f>
        <v>35.64</v>
      </c>
      <c r="M31" s="93">
        <f>[25]Maio!$J16</f>
        <v>42.12</v>
      </c>
      <c r="N31" s="93">
        <f>[25]Maio!$J17</f>
        <v>33.119999999999997</v>
      </c>
      <c r="O31" s="93">
        <f>[25]Maio!$J18</f>
        <v>33.119999999999997</v>
      </c>
      <c r="P31" s="93">
        <f>[25]Maio!$J19</f>
        <v>30.96</v>
      </c>
      <c r="Q31" s="93">
        <f>[25]Maio!$J20</f>
        <v>36.36</v>
      </c>
      <c r="R31" s="93">
        <f>[25]Maio!$J21</f>
        <v>25.92</v>
      </c>
      <c r="S31" s="93">
        <f>[25]Maio!$J22</f>
        <v>32.76</v>
      </c>
      <c r="T31" s="93">
        <f>[25]Maio!$J23</f>
        <v>32.76</v>
      </c>
      <c r="U31" s="93">
        <f>[25]Maio!$J24</f>
        <v>27.36</v>
      </c>
      <c r="V31" s="93">
        <f>[25]Maio!$J25</f>
        <v>49.680000000000007</v>
      </c>
      <c r="W31" s="93">
        <f>[25]Maio!$J26</f>
        <v>52.56</v>
      </c>
      <c r="X31" s="93">
        <f>[25]Maio!$J27</f>
        <v>59.760000000000005</v>
      </c>
      <c r="Y31" s="93">
        <f>[25]Maio!$J28</f>
        <v>39.96</v>
      </c>
      <c r="Z31" s="93">
        <f>[25]Maio!$J29</f>
        <v>36.72</v>
      </c>
      <c r="AA31" s="93">
        <f>[25]Maio!$J30</f>
        <v>26.64</v>
      </c>
      <c r="AB31" s="93">
        <f>[25]Maio!$J31</f>
        <v>32.76</v>
      </c>
      <c r="AC31" s="93">
        <f>[25]Maio!$J32</f>
        <v>31.680000000000003</v>
      </c>
      <c r="AD31" s="93">
        <f>[25]Maio!$J33</f>
        <v>23.400000000000002</v>
      </c>
      <c r="AE31" s="93">
        <f>[25]Maio!$J34</f>
        <v>24.12</v>
      </c>
      <c r="AF31" s="93">
        <f>[25]Maio!$J35</f>
        <v>35.64</v>
      </c>
      <c r="AG31" s="81">
        <f t="shared" si="5"/>
        <v>59.760000000000005</v>
      </c>
      <c r="AH31" s="92">
        <f t="shared" si="4"/>
        <v>38.032258064516135</v>
      </c>
      <c r="AI31" s="11" t="s">
        <v>33</v>
      </c>
      <c r="AK31" t="s">
        <v>33</v>
      </c>
    </row>
    <row r="32" spans="1:38" x14ac:dyDescent="0.2">
      <c r="A32" s="50" t="s">
        <v>11</v>
      </c>
      <c r="B32" s="93" t="str">
        <f>[26]Maio!$J$5</f>
        <v>*</v>
      </c>
      <c r="C32" s="93" t="str">
        <f>[26]Maio!$J$6</f>
        <v>*</v>
      </c>
      <c r="D32" s="93" t="str">
        <f>[26]Maio!$J$7</f>
        <v>*</v>
      </c>
      <c r="E32" s="93" t="str">
        <f>[26]Maio!$J$8</f>
        <v>*</v>
      </c>
      <c r="F32" s="93" t="str">
        <f>[26]Maio!$J$9</f>
        <v>*</v>
      </c>
      <c r="G32" s="93" t="str">
        <f>[26]Maio!$J$10</f>
        <v>*</v>
      </c>
      <c r="H32" s="93">
        <f>[26]Maio!$J$11</f>
        <v>31.680000000000003</v>
      </c>
      <c r="I32" s="93">
        <f>[26]Maio!$J$12</f>
        <v>35.28</v>
      </c>
      <c r="J32" s="93">
        <f>[26]Maio!$J$13</f>
        <v>21.6</v>
      </c>
      <c r="K32" s="93">
        <f>[26]Maio!$J$14</f>
        <v>26.28</v>
      </c>
      <c r="L32" s="93">
        <f>[26]Maio!$J$15</f>
        <v>30.96</v>
      </c>
      <c r="M32" s="93">
        <f>[26]Maio!$J$16</f>
        <v>32.76</v>
      </c>
      <c r="N32" s="93">
        <f>[26]Maio!$J$17</f>
        <v>36.36</v>
      </c>
      <c r="O32" s="93">
        <f>[26]Maio!$J$18</f>
        <v>23.759999999999998</v>
      </c>
      <c r="P32" s="93">
        <f>[26]Maio!$J$19</f>
        <v>23.400000000000002</v>
      </c>
      <c r="Q32" s="93">
        <f>[26]Maio!$J$20</f>
        <v>32.4</v>
      </c>
      <c r="R32" s="93">
        <f>[26]Maio!$J$21</f>
        <v>34.200000000000003</v>
      </c>
      <c r="S32" s="93">
        <f>[26]Maio!$J$22</f>
        <v>24.48</v>
      </c>
      <c r="T32" s="93">
        <f>[26]Maio!$J$23</f>
        <v>25.56</v>
      </c>
      <c r="U32" s="93">
        <f>[26]Maio!$J$24</f>
        <v>17.64</v>
      </c>
      <c r="V32" s="93">
        <f>[26]Maio!$J$25</f>
        <v>27.36</v>
      </c>
      <c r="W32" s="93">
        <f>[26]Maio!$J$26</f>
        <v>28.8</v>
      </c>
      <c r="X32" s="93">
        <f>[26]Maio!$J$27</f>
        <v>42.84</v>
      </c>
      <c r="Y32" s="93">
        <f>[26]Maio!$J$28</f>
        <v>34.56</v>
      </c>
      <c r="Z32" s="93">
        <f>[26]Maio!$J$29</f>
        <v>28.8</v>
      </c>
      <c r="AA32" s="93">
        <f>[26]Maio!$J$30</f>
        <v>18.36</v>
      </c>
      <c r="AB32" s="93">
        <f>[26]Maio!$J$31</f>
        <v>24.12</v>
      </c>
      <c r="AC32" s="93">
        <f>[26]Maio!$J$32</f>
        <v>23.400000000000002</v>
      </c>
      <c r="AD32" s="93">
        <f>[26]Maio!$J$33</f>
        <v>21.6</v>
      </c>
      <c r="AE32" s="93">
        <f>[26]Maio!$J$34</f>
        <v>17.64</v>
      </c>
      <c r="AF32" s="93">
        <f>[26]Maio!$J$35</f>
        <v>20.88</v>
      </c>
      <c r="AG32" s="81">
        <f t="shared" si="5"/>
        <v>42.84</v>
      </c>
      <c r="AH32" s="92">
        <f t="shared" si="4"/>
        <v>27.3888</v>
      </c>
      <c r="AK32" t="s">
        <v>33</v>
      </c>
    </row>
    <row r="33" spans="1:38" s="5" customFormat="1" x14ac:dyDescent="0.2">
      <c r="A33" s="50" t="s">
        <v>12</v>
      </c>
      <c r="B33" s="93">
        <f>[27]Maio!$J$5</f>
        <v>37.080000000000005</v>
      </c>
      <c r="C33" s="93">
        <f>[27]Maio!$J$6</f>
        <v>31.319999999999997</v>
      </c>
      <c r="D33" s="93">
        <f>[27]Maio!$J$7</f>
        <v>32.04</v>
      </c>
      <c r="E33" s="93">
        <f>[27]Maio!$J$8</f>
        <v>24.48</v>
      </c>
      <c r="F33" s="93">
        <f>[27]Maio!$J$9</f>
        <v>24.840000000000003</v>
      </c>
      <c r="G33" s="93">
        <f>[27]Maio!$J$10</f>
        <v>30.6</v>
      </c>
      <c r="H33" s="93">
        <f>[27]Maio!$J$11</f>
        <v>30.96</v>
      </c>
      <c r="I33" s="93">
        <f>[27]Maio!$J$12</f>
        <v>33.480000000000004</v>
      </c>
      <c r="J33" s="93">
        <f>[27]Maio!$J$13</f>
        <v>23.040000000000003</v>
      </c>
      <c r="K33" s="93">
        <f>[27]Maio!$J$14</f>
        <v>24.840000000000003</v>
      </c>
      <c r="L33" s="93">
        <f>[27]Maio!$J$15</f>
        <v>25.2</v>
      </c>
      <c r="M33" s="93">
        <f>[27]Maio!$J$16</f>
        <v>26.64</v>
      </c>
      <c r="N33" s="93">
        <f>[27]Maio!$J$17</f>
        <v>28.08</v>
      </c>
      <c r="O33" s="93">
        <f>[27]Maio!$J$18</f>
        <v>21.240000000000002</v>
      </c>
      <c r="P33" s="93">
        <f>[27]Maio!$J$19</f>
        <v>17.28</v>
      </c>
      <c r="Q33" s="93">
        <f>[27]Maio!$J$20</f>
        <v>28.8</v>
      </c>
      <c r="R33" s="93">
        <f>[27]Maio!$J$21</f>
        <v>28.44</v>
      </c>
      <c r="S33" s="93">
        <f>[27]Maio!$J$22</f>
        <v>19.079999999999998</v>
      </c>
      <c r="T33" s="93">
        <f>[27]Maio!$J$23</f>
        <v>20.16</v>
      </c>
      <c r="U33" s="93">
        <f>[27]Maio!$J$24</f>
        <v>16.920000000000002</v>
      </c>
      <c r="V33" s="93">
        <f>[27]Maio!$J$25</f>
        <v>29.52</v>
      </c>
      <c r="W33" s="93">
        <f>[27]Maio!$J$26</f>
        <v>29.52</v>
      </c>
      <c r="X33" s="93">
        <f>[27]Maio!$J$27</f>
        <v>48.96</v>
      </c>
      <c r="Y33" s="93">
        <f>[27]Maio!$J$28</f>
        <v>25.56</v>
      </c>
      <c r="Z33" s="93">
        <f>[27]Maio!$J$29</f>
        <v>25.2</v>
      </c>
      <c r="AA33" s="93">
        <f>[27]Maio!$J$30</f>
        <v>14.4</v>
      </c>
      <c r="AB33" s="93">
        <f>[27]Maio!$J$31</f>
        <v>15.120000000000001</v>
      </c>
      <c r="AC33" s="93">
        <f>[27]Maio!$J$32</f>
        <v>20.88</v>
      </c>
      <c r="AD33" s="93">
        <f>[27]Maio!$J$33</f>
        <v>21.240000000000002</v>
      </c>
      <c r="AE33" s="93">
        <f>[27]Maio!$J$34</f>
        <v>14.76</v>
      </c>
      <c r="AF33" s="93">
        <f>[27]Maio!$J$35</f>
        <v>12.24</v>
      </c>
      <c r="AG33" s="81">
        <f t="shared" si="5"/>
        <v>48.96</v>
      </c>
      <c r="AH33" s="92">
        <f t="shared" si="4"/>
        <v>25.223225806451612</v>
      </c>
      <c r="AK33" s="5" t="s">
        <v>33</v>
      </c>
    </row>
    <row r="34" spans="1:38" x14ac:dyDescent="0.2">
      <c r="A34" s="50" t="s">
        <v>235</v>
      </c>
      <c r="B34" s="93">
        <f>[28]Maio!$J$5</f>
        <v>36.36</v>
      </c>
      <c r="C34" s="93">
        <f>[28]Maio!$J$6</f>
        <v>41.76</v>
      </c>
      <c r="D34" s="93">
        <f>[28]Maio!$J$7</f>
        <v>36</v>
      </c>
      <c r="E34" s="93">
        <f>[28]Maio!$J$8</f>
        <v>27.720000000000002</v>
      </c>
      <c r="F34" s="93">
        <f>[28]Maio!$J$9</f>
        <v>37.800000000000004</v>
      </c>
      <c r="G34" s="93">
        <f>[28]Maio!$J$10</f>
        <v>41.76</v>
      </c>
      <c r="H34" s="93">
        <f>[28]Maio!$J$11</f>
        <v>45.72</v>
      </c>
      <c r="I34" s="93">
        <f>[28]Maio!$J$12</f>
        <v>39.24</v>
      </c>
      <c r="J34" s="93">
        <f>[28]Maio!$J$13</f>
        <v>26.64</v>
      </c>
      <c r="K34" s="93">
        <f>[28]Maio!$J$14</f>
        <v>36.36</v>
      </c>
      <c r="L34" s="93">
        <f>[28]Maio!$J$15</f>
        <v>33.840000000000003</v>
      </c>
      <c r="M34" s="93">
        <f>[28]Maio!$J$16</f>
        <v>41.4</v>
      </c>
      <c r="N34" s="93">
        <f>[28]Maio!$J$17</f>
        <v>37.440000000000005</v>
      </c>
      <c r="O34" s="93">
        <f>[28]Maio!$J$18</f>
        <v>35.28</v>
      </c>
      <c r="P34" s="93">
        <f>[28]Maio!$J$19</f>
        <v>27.36</v>
      </c>
      <c r="Q34" s="93">
        <f>[28]Maio!$J$20</f>
        <v>29.52</v>
      </c>
      <c r="R34" s="93">
        <f>[28]Maio!$J$21</f>
        <v>25.2</v>
      </c>
      <c r="S34" s="93">
        <f>[28]Maio!$J$22</f>
        <v>31.680000000000003</v>
      </c>
      <c r="T34" s="93">
        <f>[28]Maio!$J$23</f>
        <v>31.680000000000003</v>
      </c>
      <c r="U34" s="93">
        <f>[28]Maio!$J$24</f>
        <v>16.2</v>
      </c>
      <c r="V34" s="93">
        <f>[28]Maio!$J$25</f>
        <v>42.480000000000004</v>
      </c>
      <c r="W34" s="93">
        <f>[28]Maio!$J$26</f>
        <v>42.480000000000004</v>
      </c>
      <c r="X34" s="93">
        <f>[28]Maio!$J$27</f>
        <v>45.36</v>
      </c>
      <c r="Y34" s="93">
        <f>[28]Maio!$J$28</f>
        <v>45</v>
      </c>
      <c r="Z34" s="93">
        <f>[28]Maio!$J$29</f>
        <v>36.72</v>
      </c>
      <c r="AA34" s="93">
        <f>[28]Maio!$J$30</f>
        <v>26.64</v>
      </c>
      <c r="AB34" s="93">
        <f>[28]Maio!$J$31</f>
        <v>32.76</v>
      </c>
      <c r="AC34" s="93">
        <f>[28]Maio!$J$32</f>
        <v>33.119999999999997</v>
      </c>
      <c r="AD34" s="93">
        <f>[28]Maio!$J$33</f>
        <v>21.240000000000002</v>
      </c>
      <c r="AE34" s="93">
        <f>[28]Maio!$J$34</f>
        <v>15.48</v>
      </c>
      <c r="AF34" s="93">
        <f>[28]Maio!$J$35</f>
        <v>25.92</v>
      </c>
      <c r="AG34" s="81">
        <f t="shared" si="5"/>
        <v>45.72</v>
      </c>
      <c r="AH34" s="92">
        <f t="shared" si="4"/>
        <v>33.747096774193551</v>
      </c>
      <c r="AK34" t="s">
        <v>33</v>
      </c>
    </row>
    <row r="35" spans="1:38" x14ac:dyDescent="0.2">
      <c r="A35" s="50" t="s">
        <v>234</v>
      </c>
      <c r="B35" s="93">
        <f>[29]Maio!$J$5</f>
        <v>41.76</v>
      </c>
      <c r="C35" s="93">
        <f>[29]Maio!$J$6</f>
        <v>42.84</v>
      </c>
      <c r="D35" s="93">
        <f>[29]Maio!$J$7</f>
        <v>43.2</v>
      </c>
      <c r="E35" s="93">
        <f>[29]Maio!$J$8</f>
        <v>31.680000000000003</v>
      </c>
      <c r="F35" s="93">
        <f>[29]Maio!$J$9</f>
        <v>36</v>
      </c>
      <c r="G35" s="93">
        <f>[29]Maio!$J$10</f>
        <v>42.12</v>
      </c>
      <c r="H35" s="93">
        <f>[29]Maio!$J$11</f>
        <v>41.76</v>
      </c>
      <c r="I35" s="93">
        <f>[29]Maio!$J$12</f>
        <v>42.84</v>
      </c>
      <c r="J35" s="93">
        <f>[29]Maio!$J$13</f>
        <v>28.08</v>
      </c>
      <c r="K35" s="93">
        <f>[29]Maio!$J$14</f>
        <v>36</v>
      </c>
      <c r="L35" s="93">
        <f>[29]Maio!$J$15</f>
        <v>37.440000000000005</v>
      </c>
      <c r="M35" s="93">
        <f>[29]Maio!$J$16</f>
        <v>38.159999999999997</v>
      </c>
      <c r="N35" s="93">
        <f>[29]Maio!$J$17</f>
        <v>37.080000000000005</v>
      </c>
      <c r="O35" s="93">
        <f>[29]Maio!$J$18</f>
        <v>25.92</v>
      </c>
      <c r="P35" s="93">
        <f>[29]Maio!$J$19</f>
        <v>24.48</v>
      </c>
      <c r="Q35" s="93">
        <f>[29]Maio!$J$20</f>
        <v>33.480000000000004</v>
      </c>
      <c r="R35" s="93">
        <f>[29]Maio!$J$21</f>
        <v>33.480000000000004</v>
      </c>
      <c r="S35" s="93">
        <f>[29]Maio!$J$22</f>
        <v>23.400000000000002</v>
      </c>
      <c r="T35" s="93">
        <f>[29]Maio!$J$23</f>
        <v>23.400000000000002</v>
      </c>
      <c r="U35" s="93">
        <f>[29]Maio!$J$24</f>
        <v>20.88</v>
      </c>
      <c r="V35" s="93">
        <f>[29]Maio!$J$25</f>
        <v>42.480000000000004</v>
      </c>
      <c r="W35" s="93">
        <f>[29]Maio!$J$26</f>
        <v>37.440000000000005</v>
      </c>
      <c r="X35" s="93">
        <f>[29]Maio!$J$27</f>
        <v>47.519999999999996</v>
      </c>
      <c r="Y35" s="93">
        <f>[29]Maio!$J$28</f>
        <v>48.24</v>
      </c>
      <c r="Z35" s="93">
        <f>[29]Maio!$J$29</f>
        <v>32.04</v>
      </c>
      <c r="AA35" s="93">
        <f>[29]Maio!$J$30</f>
        <v>16.920000000000002</v>
      </c>
      <c r="AB35" s="93">
        <f>[29]Maio!$J$31</f>
        <v>26.28</v>
      </c>
      <c r="AC35" s="93">
        <f>[29]Maio!$J$32</f>
        <v>20.16</v>
      </c>
      <c r="AD35" s="93">
        <f>[29]Maio!$J$33</f>
        <v>17.28</v>
      </c>
      <c r="AE35" s="93">
        <f>[29]Maio!$J$34</f>
        <v>21.6</v>
      </c>
      <c r="AF35" s="93">
        <f>[29]Maio!$J$35</f>
        <v>38.880000000000003</v>
      </c>
      <c r="AG35" s="81">
        <f t="shared" si="5"/>
        <v>48.24</v>
      </c>
      <c r="AH35" s="92">
        <f t="shared" si="4"/>
        <v>33.317419354838705</v>
      </c>
    </row>
    <row r="36" spans="1:38" x14ac:dyDescent="0.2">
      <c r="A36" s="50" t="s">
        <v>126</v>
      </c>
      <c r="B36" s="93">
        <f>[30]Maio!$J$5</f>
        <v>40.32</v>
      </c>
      <c r="C36" s="93">
        <f>[30]Maio!$J$6</f>
        <v>45</v>
      </c>
      <c r="D36" s="93">
        <f>[30]Maio!$J$7</f>
        <v>40.32</v>
      </c>
      <c r="E36" s="93">
        <f>[30]Maio!$J$8</f>
        <v>36.36</v>
      </c>
      <c r="F36" s="93">
        <f>[30]Maio!$J$9</f>
        <v>40.680000000000007</v>
      </c>
      <c r="G36" s="93">
        <f>[30]Maio!$J$10</f>
        <v>38.159999999999997</v>
      </c>
      <c r="H36" s="93">
        <f>[30]Maio!$J$11</f>
        <v>37.080000000000005</v>
      </c>
      <c r="I36" s="93">
        <f>[30]Maio!$J$12</f>
        <v>44.64</v>
      </c>
      <c r="J36" s="93">
        <f>[30]Maio!$J$13</f>
        <v>31.680000000000003</v>
      </c>
      <c r="K36" s="93">
        <f>[30]Maio!$J$14</f>
        <v>38.519999999999996</v>
      </c>
      <c r="L36" s="93">
        <f>[30]Maio!$J$15</f>
        <v>36.72</v>
      </c>
      <c r="M36" s="93">
        <f>[30]Maio!$J$16</f>
        <v>36.72</v>
      </c>
      <c r="N36" s="93">
        <f>[30]Maio!$J$17</f>
        <v>33.840000000000003</v>
      </c>
      <c r="O36" s="93">
        <f>[30]Maio!$J$18</f>
        <v>34.92</v>
      </c>
      <c r="P36" s="93">
        <f>[30]Maio!$J$19</f>
        <v>25.56</v>
      </c>
      <c r="Q36" s="93">
        <f>[30]Maio!$J$20</f>
        <v>36.72</v>
      </c>
      <c r="R36" s="93">
        <f>[30]Maio!$J$21</f>
        <v>52.2</v>
      </c>
      <c r="S36" s="93">
        <f>[30]Maio!$J$22</f>
        <v>26.28</v>
      </c>
      <c r="T36" s="93">
        <f>[30]Maio!$J$23</f>
        <v>31.680000000000003</v>
      </c>
      <c r="U36" s="93">
        <f>[30]Maio!$J$24</f>
        <v>21.6</v>
      </c>
      <c r="V36" s="93">
        <f>[30]Maio!$J$25</f>
        <v>39.96</v>
      </c>
      <c r="W36" s="93">
        <f>[30]Maio!$J$26</f>
        <v>38.519999999999996</v>
      </c>
      <c r="X36" s="93">
        <f>[30]Maio!$J$27</f>
        <v>48.24</v>
      </c>
      <c r="Y36" s="93">
        <f>[30]Maio!$J$28</f>
        <v>33.480000000000004</v>
      </c>
      <c r="Z36" s="93">
        <f>[30]Maio!$J$29</f>
        <v>29.880000000000003</v>
      </c>
      <c r="AA36" s="93">
        <f>[30]Maio!$J$30</f>
        <v>25.2</v>
      </c>
      <c r="AB36" s="93">
        <f>[30]Maio!$J$31</f>
        <v>29.880000000000003</v>
      </c>
      <c r="AC36" s="93">
        <f>[30]Maio!$J$32</f>
        <v>30.6</v>
      </c>
      <c r="AD36" s="93">
        <f>[30]Maio!$J$33</f>
        <v>21.240000000000002</v>
      </c>
      <c r="AE36" s="93">
        <f>[30]Maio!$J$34</f>
        <v>25.92</v>
      </c>
      <c r="AF36" s="93">
        <f>[30]Maio!$J$35</f>
        <v>40.32</v>
      </c>
      <c r="AG36" s="81">
        <f t="shared" si="5"/>
        <v>52.2</v>
      </c>
      <c r="AH36" s="92">
        <f t="shared" si="4"/>
        <v>35.233548387096775</v>
      </c>
      <c r="AK36" t="s">
        <v>33</v>
      </c>
    </row>
    <row r="37" spans="1:38" x14ac:dyDescent="0.2">
      <c r="A37" s="50" t="s">
        <v>13</v>
      </c>
      <c r="B37" s="93">
        <f>[31]Maio!$J$5</f>
        <v>29.52</v>
      </c>
      <c r="C37" s="93">
        <f>[31]Maio!$J$6</f>
        <v>28.08</v>
      </c>
      <c r="D37" s="93">
        <f>[31]Maio!$J$7</f>
        <v>27.720000000000002</v>
      </c>
      <c r="E37" s="93">
        <f>[31]Maio!$J$8</f>
        <v>29.52</v>
      </c>
      <c r="F37" s="93">
        <f>[31]Maio!$J$9</f>
        <v>39.96</v>
      </c>
      <c r="G37" s="93">
        <f>[31]Maio!$J$10</f>
        <v>37.440000000000005</v>
      </c>
      <c r="H37" s="93">
        <f>[31]Maio!$J$11</f>
        <v>30.96</v>
      </c>
      <c r="I37" s="93">
        <f>[31]Maio!$J$12</f>
        <v>27.720000000000002</v>
      </c>
      <c r="J37" s="93">
        <f>[31]Maio!$J$13</f>
        <v>28.08</v>
      </c>
      <c r="K37" s="93">
        <f>[31]Maio!$J$14</f>
        <v>34.200000000000003</v>
      </c>
      <c r="L37" s="93">
        <f>[31]Maio!$J$15</f>
        <v>21.6</v>
      </c>
      <c r="M37" s="93">
        <f>[31]Maio!$J$16</f>
        <v>24.48</v>
      </c>
      <c r="N37" s="93">
        <f>[31]Maio!$J$17</f>
        <v>32.4</v>
      </c>
      <c r="O37" s="93">
        <f>[31]Maio!$J$18</f>
        <v>30.96</v>
      </c>
      <c r="P37" s="93">
        <f>[31]Maio!$J$19</f>
        <v>20.16</v>
      </c>
      <c r="Q37" s="93">
        <f>[31]Maio!$J$20</f>
        <v>27.36</v>
      </c>
      <c r="R37" s="93">
        <f>[31]Maio!$J$21</f>
        <v>34.92</v>
      </c>
      <c r="S37" s="93">
        <f>[31]Maio!$J$22</f>
        <v>27.36</v>
      </c>
      <c r="T37" s="93">
        <f>[31]Maio!$J$23</f>
        <v>28.8</v>
      </c>
      <c r="U37" s="93">
        <f>[31]Maio!$J$24</f>
        <v>25.56</v>
      </c>
      <c r="V37" s="93">
        <f>[31]Maio!$J$25</f>
        <v>29.880000000000003</v>
      </c>
      <c r="W37" s="93">
        <f>[31]Maio!$J$26</f>
        <v>29.880000000000003</v>
      </c>
      <c r="X37" s="93">
        <f>[31]Maio!$J$27</f>
        <v>33.840000000000003</v>
      </c>
      <c r="Y37" s="93">
        <f>[31]Maio!$J$28</f>
        <v>47.519999999999996</v>
      </c>
      <c r="Z37" s="93">
        <f>[31]Maio!$J$29</f>
        <v>30.96</v>
      </c>
      <c r="AA37" s="93">
        <f>[31]Maio!$J$30</f>
        <v>25.56</v>
      </c>
      <c r="AB37" s="93">
        <f>[31]Maio!$J$31</f>
        <v>33.480000000000004</v>
      </c>
      <c r="AC37" s="93">
        <f>[31]Maio!$J$32</f>
        <v>36</v>
      </c>
      <c r="AD37" s="93">
        <f>[31]Maio!$J$33</f>
        <v>18.36</v>
      </c>
      <c r="AE37" s="93">
        <f>[31]Maio!$J$34</f>
        <v>20.16</v>
      </c>
      <c r="AF37" s="93">
        <f>[31]Maio!$J$35</f>
        <v>33.119999999999997</v>
      </c>
      <c r="AG37" s="81">
        <f t="shared" si="5"/>
        <v>47.519999999999996</v>
      </c>
      <c r="AH37" s="92">
        <f t="shared" si="4"/>
        <v>29.856774193548386</v>
      </c>
    </row>
    <row r="38" spans="1:38" x14ac:dyDescent="0.2">
      <c r="A38" s="50" t="s">
        <v>155</v>
      </c>
      <c r="B38" s="93">
        <f>[32]Maio!$J5</f>
        <v>27.36</v>
      </c>
      <c r="C38" s="93">
        <f>[32]Maio!$J6</f>
        <v>28.08</v>
      </c>
      <c r="D38" s="93">
        <f>[32]Maio!$J7</f>
        <v>21.240000000000002</v>
      </c>
      <c r="E38" s="93">
        <f>[32]Maio!$J8</f>
        <v>19.8</v>
      </c>
      <c r="F38" s="93">
        <f>[32]Maio!$J9</f>
        <v>25.92</v>
      </c>
      <c r="G38" s="93">
        <f>[32]Maio!$J10</f>
        <v>28.44</v>
      </c>
      <c r="H38" s="93">
        <f>[32]Maio!$J11</f>
        <v>31.319999999999997</v>
      </c>
      <c r="I38" s="93">
        <f>[32]Maio!$J12</f>
        <v>34.200000000000003</v>
      </c>
      <c r="J38" s="93">
        <f>[32]Maio!$J13</f>
        <v>15.120000000000001</v>
      </c>
      <c r="K38" s="93">
        <f>[32]Maio!$J14</f>
        <v>24.48</v>
      </c>
      <c r="L38" s="93">
        <f>[32]Maio!$J15</f>
        <v>25.2</v>
      </c>
      <c r="M38" s="93">
        <f>[32]Maio!$J16</f>
        <v>21.240000000000002</v>
      </c>
      <c r="N38" s="93">
        <f>[32]Maio!$J17</f>
        <v>23.400000000000002</v>
      </c>
      <c r="O38" s="93">
        <f>[32]Maio!$J18</f>
        <v>24.12</v>
      </c>
      <c r="P38" s="93">
        <f>[32]Maio!$J19</f>
        <v>16.920000000000002</v>
      </c>
      <c r="Q38" s="93">
        <f>[32]Maio!$J20</f>
        <v>18.36</v>
      </c>
      <c r="R38" s="93">
        <f>[32]Maio!$J21</f>
        <v>30.96</v>
      </c>
      <c r="S38" s="93">
        <f>[32]Maio!$J22</f>
        <v>22.68</v>
      </c>
      <c r="T38" s="93">
        <f>[32]Maio!$J23</f>
        <v>18.720000000000002</v>
      </c>
      <c r="U38" s="93">
        <f>[32]Maio!$J24</f>
        <v>19.440000000000001</v>
      </c>
      <c r="V38" s="93">
        <f>[32]Maio!$J25</f>
        <v>21.240000000000002</v>
      </c>
      <c r="W38" s="93">
        <f>[32]Maio!$J26</f>
        <v>24.48</v>
      </c>
      <c r="X38" s="93">
        <f>[32]Maio!$J27</f>
        <v>31.680000000000003</v>
      </c>
      <c r="Y38" s="93">
        <f>[32]Maio!$J28</f>
        <v>31.680000000000003</v>
      </c>
      <c r="Z38" s="93">
        <f>[32]Maio!$J29</f>
        <v>27.720000000000002</v>
      </c>
      <c r="AA38" s="93">
        <f>[32]Maio!$J30</f>
        <v>23.759999999999998</v>
      </c>
      <c r="AB38" s="93">
        <f>[32]Maio!$J31</f>
        <v>25.2</v>
      </c>
      <c r="AC38" s="93">
        <f>[32]Maio!$J32</f>
        <v>24.840000000000003</v>
      </c>
      <c r="AD38" s="93">
        <f>[32]Maio!$J33</f>
        <v>23.759999999999998</v>
      </c>
      <c r="AE38" s="93">
        <f>[32]Maio!$J34</f>
        <v>19.079999999999998</v>
      </c>
      <c r="AF38" s="93">
        <f>[32]Maio!$J35</f>
        <v>26.64</v>
      </c>
      <c r="AG38" s="81">
        <f t="shared" si="5"/>
        <v>34.200000000000003</v>
      </c>
      <c r="AH38" s="92">
        <f t="shared" si="4"/>
        <v>24.421935483870968</v>
      </c>
      <c r="AK38" t="s">
        <v>33</v>
      </c>
    </row>
    <row r="39" spans="1:38" x14ac:dyDescent="0.2">
      <c r="A39" s="50" t="s">
        <v>14</v>
      </c>
      <c r="B39" s="93">
        <f>[33]Maio!$J$5</f>
        <v>48.6</v>
      </c>
      <c r="C39" s="93">
        <f>[33]Maio!$J$6</f>
        <v>48.96</v>
      </c>
      <c r="D39" s="93">
        <f>[33]Maio!$J$7</f>
        <v>43.92</v>
      </c>
      <c r="E39" s="93">
        <f>[33]Maio!$J$8</f>
        <v>41.04</v>
      </c>
      <c r="F39" s="93">
        <f>[33]Maio!$J$9</f>
        <v>37.080000000000005</v>
      </c>
      <c r="G39" s="93">
        <f>[33]Maio!$J$10</f>
        <v>42.84</v>
      </c>
      <c r="H39" s="93">
        <f>[33]Maio!$J$11</f>
        <v>46.080000000000005</v>
      </c>
      <c r="I39" s="93">
        <f>[33]Maio!$J$12</f>
        <v>36.72</v>
      </c>
      <c r="J39" s="93">
        <f>[33]Maio!$J$13</f>
        <v>30.240000000000002</v>
      </c>
      <c r="K39" s="93">
        <f>[33]Maio!$J$14</f>
        <v>30.6</v>
      </c>
      <c r="L39" s="93">
        <f>[33]Maio!$J$15</f>
        <v>33.480000000000004</v>
      </c>
      <c r="M39" s="93">
        <f>[33]Maio!$J$16</f>
        <v>41.04</v>
      </c>
      <c r="N39" s="93">
        <f>[33]Maio!$J$17</f>
        <v>29.16</v>
      </c>
      <c r="O39" s="93">
        <f>[33]Maio!$J$18</f>
        <v>30.96</v>
      </c>
      <c r="P39" s="93">
        <f>[33]Maio!$J$19</f>
        <v>22.32</v>
      </c>
      <c r="Q39" s="93">
        <f>[33]Maio!$J$20</f>
        <v>31.680000000000003</v>
      </c>
      <c r="R39" s="93">
        <f>[33]Maio!$J$21</f>
        <v>26.28</v>
      </c>
      <c r="S39" s="93">
        <f>[33]Maio!$J$22</f>
        <v>24.12</v>
      </c>
      <c r="T39" s="93">
        <f>[33]Maio!$J$23</f>
        <v>33.119999999999997</v>
      </c>
      <c r="U39" s="93">
        <f>[33]Maio!$J$24</f>
        <v>29.16</v>
      </c>
      <c r="V39" s="93">
        <f>[33]Maio!$J$25</f>
        <v>42.84</v>
      </c>
      <c r="W39" s="93">
        <f>[33]Maio!$J$26</f>
        <v>35.64</v>
      </c>
      <c r="X39" s="93">
        <f>[33]Maio!$J$27</f>
        <v>53.64</v>
      </c>
      <c r="Y39" s="93">
        <f>[33]Maio!$J$28</f>
        <v>42.12</v>
      </c>
      <c r="Z39" s="93">
        <f>[33]Maio!$J$29</f>
        <v>33.840000000000003</v>
      </c>
      <c r="AA39" s="93">
        <f>[33]Maio!$J$30</f>
        <v>23.400000000000002</v>
      </c>
      <c r="AB39" s="93">
        <f>[33]Maio!$J$31</f>
        <v>32.4</v>
      </c>
      <c r="AC39" s="93">
        <f>[33]Maio!$J$32</f>
        <v>29.16</v>
      </c>
      <c r="AD39" s="93">
        <f>[33]Maio!$J$33</f>
        <v>28.8</v>
      </c>
      <c r="AE39" s="93">
        <f>[33]Maio!$J$34</f>
        <v>27.720000000000002</v>
      </c>
      <c r="AF39" s="93">
        <f>[33]Maio!$J$35</f>
        <v>35.28</v>
      </c>
      <c r="AG39" s="81">
        <f t="shared" si="3"/>
        <v>53.64</v>
      </c>
      <c r="AH39" s="92">
        <f t="shared" si="4"/>
        <v>35.233548387096775</v>
      </c>
      <c r="AI39" s="11" t="s">
        <v>33</v>
      </c>
      <c r="AK39" t="s">
        <v>33</v>
      </c>
    </row>
    <row r="40" spans="1:38" x14ac:dyDescent="0.2">
      <c r="A40" s="50" t="s">
        <v>15</v>
      </c>
      <c r="B40" s="93">
        <f>[34]Maio!$J$5</f>
        <v>41.4</v>
      </c>
      <c r="C40" s="93">
        <f>[34]Maio!$J$6</f>
        <v>36</v>
      </c>
      <c r="D40" s="93">
        <f>[34]Maio!$J$7</f>
        <v>36.36</v>
      </c>
      <c r="E40" s="93">
        <f>[34]Maio!$J$8</f>
        <v>21.96</v>
      </c>
      <c r="F40" s="93">
        <f>[34]Maio!$J$9</f>
        <v>38.880000000000003</v>
      </c>
      <c r="G40" s="93">
        <f>[34]Maio!$J$10</f>
        <v>41.4</v>
      </c>
      <c r="H40" s="93">
        <f>[34]Maio!$J$11</f>
        <v>45.72</v>
      </c>
      <c r="I40" s="93">
        <f>[34]Maio!$J$12</f>
        <v>41.76</v>
      </c>
      <c r="J40" s="93">
        <f>[34]Maio!$J$13</f>
        <v>34.200000000000003</v>
      </c>
      <c r="K40" s="93">
        <f>[34]Maio!$J$14</f>
        <v>14.76</v>
      </c>
      <c r="L40" s="93">
        <f>[34]Maio!$J$15</f>
        <v>24.840000000000003</v>
      </c>
      <c r="M40" s="93">
        <f>[34]Maio!$J$16</f>
        <v>25.92</v>
      </c>
      <c r="N40" s="93">
        <f>[34]Maio!$J$17</f>
        <v>31.319999999999997</v>
      </c>
      <c r="O40" s="93">
        <f>[34]Maio!$J$18</f>
        <v>30.96</v>
      </c>
      <c r="P40" s="93">
        <f>[34]Maio!$J$19</f>
        <v>20.88</v>
      </c>
      <c r="Q40" s="93">
        <f>[34]Maio!$J$20</f>
        <v>19.079999999999998</v>
      </c>
      <c r="R40" s="93">
        <f>[34]Maio!$J$21</f>
        <v>22.68</v>
      </c>
      <c r="S40" s="93">
        <f>[34]Maio!$J$22</f>
        <v>23.040000000000003</v>
      </c>
      <c r="T40" s="93">
        <f>[34]Maio!$J$23</f>
        <v>26.28</v>
      </c>
      <c r="U40" s="93">
        <f>[34]Maio!$J$24</f>
        <v>18</v>
      </c>
      <c r="V40" s="93">
        <f>[34]Maio!$J$25</f>
        <v>43.56</v>
      </c>
      <c r="W40" s="93">
        <f>[34]Maio!$J$26</f>
        <v>36.72</v>
      </c>
      <c r="X40" s="93">
        <f>[34]Maio!$J$27</f>
        <v>36.72</v>
      </c>
      <c r="Y40" s="93">
        <f>[34]Maio!$J$28</f>
        <v>36.36</v>
      </c>
      <c r="Z40" s="93">
        <f>[34]Maio!$J$29</f>
        <v>33.840000000000003</v>
      </c>
      <c r="AA40" s="93">
        <f>[34]Maio!$J$30</f>
        <v>35.28</v>
      </c>
      <c r="AB40" s="93">
        <f>[34]Maio!$J$31</f>
        <v>19.8</v>
      </c>
      <c r="AC40" s="93">
        <f>[34]Maio!$J$32</f>
        <v>27.36</v>
      </c>
      <c r="AD40" s="93">
        <f>[34]Maio!$J$33</f>
        <v>23.040000000000003</v>
      </c>
      <c r="AE40" s="93">
        <f>[34]Maio!$J$34</f>
        <v>12.24</v>
      </c>
      <c r="AF40" s="93">
        <f>[34]Maio!$J$35</f>
        <v>24.840000000000003</v>
      </c>
      <c r="AG40" s="81">
        <f t="shared" si="3"/>
        <v>45.72</v>
      </c>
      <c r="AH40" s="92">
        <f t="shared" si="4"/>
        <v>29.845161290322576</v>
      </c>
      <c r="AL40" t="s">
        <v>33</v>
      </c>
    </row>
    <row r="41" spans="1:38" x14ac:dyDescent="0.2">
      <c r="A41" s="50" t="s">
        <v>156</v>
      </c>
      <c r="B41" s="93">
        <f>[35]Maio!$J$5</f>
        <v>39.6</v>
      </c>
      <c r="C41" s="93">
        <f>[35]Maio!$J$6</f>
        <v>42.480000000000004</v>
      </c>
      <c r="D41" s="93">
        <f>[35]Maio!$J$7</f>
        <v>36.36</v>
      </c>
      <c r="E41" s="93">
        <f>[35]Maio!$J$8</f>
        <v>28.08</v>
      </c>
      <c r="F41" s="93">
        <f>[35]Maio!$J$9</f>
        <v>32.04</v>
      </c>
      <c r="G41" s="93">
        <f>[35]Maio!$J$10</f>
        <v>34.92</v>
      </c>
      <c r="H41" s="93">
        <f>[35]Maio!$J$11</f>
        <v>33.840000000000003</v>
      </c>
      <c r="I41" s="93">
        <f>[35]Maio!$J$12</f>
        <v>39.96</v>
      </c>
      <c r="J41" s="93">
        <f>[35]Maio!$J$13</f>
        <v>20.88</v>
      </c>
      <c r="K41" s="93">
        <f>[35]Maio!$J$14</f>
        <v>28.08</v>
      </c>
      <c r="L41" s="93">
        <f>[35]Maio!$J$15</f>
        <v>31.319999999999997</v>
      </c>
      <c r="M41" s="93">
        <f>[35]Maio!$J$16</f>
        <v>35.64</v>
      </c>
      <c r="N41" s="93">
        <f>[35]Maio!$J$17</f>
        <v>36</v>
      </c>
      <c r="O41" s="93">
        <f>[35]Maio!$J$18</f>
        <v>29.16</v>
      </c>
      <c r="P41" s="93">
        <f>[35]Maio!$J$19</f>
        <v>24.48</v>
      </c>
      <c r="Q41" s="93">
        <f>[35]Maio!$J$20</f>
        <v>35.28</v>
      </c>
      <c r="R41" s="93">
        <f>[35]Maio!$J$21</f>
        <v>34.56</v>
      </c>
      <c r="S41" s="93">
        <f>[35]Maio!$J$22</f>
        <v>27</v>
      </c>
      <c r="T41" s="93">
        <f>[35]Maio!$J$23</f>
        <v>24.840000000000003</v>
      </c>
      <c r="U41" s="93">
        <f>[35]Maio!$J$24</f>
        <v>28.44</v>
      </c>
      <c r="V41" s="93">
        <f>[35]Maio!$J$25</f>
        <v>34.92</v>
      </c>
      <c r="W41" s="93">
        <f>[35]Maio!$J$26</f>
        <v>30.96</v>
      </c>
      <c r="X41" s="93">
        <f>[35]Maio!$J$27</f>
        <v>38.880000000000003</v>
      </c>
      <c r="Y41" s="93">
        <f>[35]Maio!$J$28</f>
        <v>39.24</v>
      </c>
      <c r="Z41" s="93">
        <f>[35]Maio!$J$29</f>
        <v>32.4</v>
      </c>
      <c r="AA41" s="93">
        <f>[35]Maio!$J$30</f>
        <v>21.240000000000002</v>
      </c>
      <c r="AB41" s="93">
        <f>[35]Maio!$J$31</f>
        <v>31.319999999999997</v>
      </c>
      <c r="AC41" s="93">
        <f>[35]Maio!$J$32</f>
        <v>30.240000000000002</v>
      </c>
      <c r="AD41" s="93">
        <f>[35]Maio!$J$33</f>
        <v>21.6</v>
      </c>
      <c r="AE41" s="93">
        <f>[35]Maio!$J$34</f>
        <v>23.040000000000003</v>
      </c>
      <c r="AF41" s="93">
        <f>[35]Maio!$J$35</f>
        <v>25.56</v>
      </c>
      <c r="AG41" s="81">
        <f t="shared" si="3"/>
        <v>42.480000000000004</v>
      </c>
      <c r="AH41" s="92">
        <f t="shared" si="4"/>
        <v>31.36645161290323</v>
      </c>
    </row>
    <row r="42" spans="1:38" x14ac:dyDescent="0.2">
      <c r="A42" s="50" t="s">
        <v>16</v>
      </c>
      <c r="B42" s="93">
        <f>[36]Maio!$J$5</f>
        <v>41.76</v>
      </c>
      <c r="C42" s="93">
        <f>[36]Maio!$J$6</f>
        <v>49.680000000000007</v>
      </c>
      <c r="D42" s="93">
        <f>[36]Maio!$J$7</f>
        <v>39.24</v>
      </c>
      <c r="E42" s="93">
        <f>[36]Maio!$J$8</f>
        <v>31.680000000000003</v>
      </c>
      <c r="F42" s="93">
        <f>[36]Maio!$J$9</f>
        <v>29.16</v>
      </c>
      <c r="G42" s="93">
        <f>[36]Maio!$J$10</f>
        <v>32.04</v>
      </c>
      <c r="H42" s="93">
        <f>[36]Maio!$J$11</f>
        <v>38.519999999999996</v>
      </c>
      <c r="I42" s="93">
        <f>[36]Maio!$J$12</f>
        <v>35.28</v>
      </c>
      <c r="J42" s="93">
        <f>[36]Maio!$J$13</f>
        <v>25.92</v>
      </c>
      <c r="K42" s="93">
        <f>[36]Maio!$J$14</f>
        <v>29.880000000000003</v>
      </c>
      <c r="L42" s="93">
        <f>[36]Maio!$J$15</f>
        <v>32.04</v>
      </c>
      <c r="M42" s="93">
        <f>[36]Maio!$J$16</f>
        <v>29.16</v>
      </c>
      <c r="N42" s="93">
        <f>[36]Maio!$J$17</f>
        <v>33.119999999999997</v>
      </c>
      <c r="O42" s="93">
        <f>[36]Maio!$J$18</f>
        <v>26.28</v>
      </c>
      <c r="P42" s="93">
        <f>[36]Maio!$J$19</f>
        <v>21.96</v>
      </c>
      <c r="Q42" s="93">
        <f>[36]Maio!$J$20</f>
        <v>41.4</v>
      </c>
      <c r="R42" s="93">
        <f>[36]Maio!$J$21</f>
        <v>37.440000000000005</v>
      </c>
      <c r="S42" s="93">
        <f>[36]Maio!$J$22</f>
        <v>21.6</v>
      </c>
      <c r="T42" s="93">
        <f>[36]Maio!$J$23</f>
        <v>24.840000000000003</v>
      </c>
      <c r="U42" s="93">
        <f>[36]Maio!$J$24</f>
        <v>17.64</v>
      </c>
      <c r="V42" s="93">
        <f>[36]Maio!$J$25</f>
        <v>33.480000000000004</v>
      </c>
      <c r="W42" s="93">
        <f>[36]Maio!$J$26</f>
        <v>29.16</v>
      </c>
      <c r="X42" s="93">
        <f>[36]Maio!$J$27</f>
        <v>47.16</v>
      </c>
      <c r="Y42" s="93">
        <f>[36]Maio!$J$28</f>
        <v>28.8</v>
      </c>
      <c r="Z42" s="93">
        <f>[36]Maio!$J$29</f>
        <v>25.2</v>
      </c>
      <c r="AA42" s="93">
        <f>[36]Maio!$J$30</f>
        <v>16.920000000000002</v>
      </c>
      <c r="AB42" s="93">
        <f>[36]Maio!$J$31</f>
        <v>24.840000000000003</v>
      </c>
      <c r="AC42" s="93">
        <f>[36]Maio!$J$32</f>
        <v>20.16</v>
      </c>
      <c r="AD42" s="93">
        <f>[36]Maio!$J$33</f>
        <v>19.079999999999998</v>
      </c>
      <c r="AE42" s="93">
        <f>[36]Maio!$J$34</f>
        <v>16.920000000000002</v>
      </c>
      <c r="AF42" s="93">
        <f>[36]Maio!$J$35</f>
        <v>24.48</v>
      </c>
      <c r="AG42" s="81">
        <f t="shared" si="3"/>
        <v>49.680000000000007</v>
      </c>
      <c r="AH42" s="92">
        <f t="shared" si="4"/>
        <v>29.83354838709678</v>
      </c>
      <c r="AK42" t="s">
        <v>33</v>
      </c>
      <c r="AL42" t="s">
        <v>33</v>
      </c>
    </row>
    <row r="43" spans="1:38" x14ac:dyDescent="0.2">
      <c r="A43" s="50" t="s">
        <v>139</v>
      </c>
      <c r="B43" s="93">
        <f>[37]Maio!$J$5</f>
        <v>31.680000000000003</v>
      </c>
      <c r="C43" s="93">
        <f>[37]Maio!$J$6</f>
        <v>37.800000000000004</v>
      </c>
      <c r="D43" s="93">
        <f>[37]Maio!$J$7</f>
        <v>32.4</v>
      </c>
      <c r="E43" s="93">
        <f>[37]Maio!$J$8</f>
        <v>31.680000000000003</v>
      </c>
      <c r="F43" s="93">
        <f>[37]Maio!$J$9</f>
        <v>38.159999999999997</v>
      </c>
      <c r="G43" s="93">
        <f>[37]Maio!$J$10</f>
        <v>38.159999999999997</v>
      </c>
      <c r="H43" s="93">
        <f>[37]Maio!$J$11</f>
        <v>37.080000000000005</v>
      </c>
      <c r="I43" s="93">
        <f>[37]Maio!$J$12</f>
        <v>41.04</v>
      </c>
      <c r="J43" s="93">
        <f>[37]Maio!$J$13</f>
        <v>27.36</v>
      </c>
      <c r="K43" s="93">
        <f>[37]Maio!$J$14</f>
        <v>34.200000000000003</v>
      </c>
      <c r="L43" s="93">
        <f>[37]Maio!$J$15</f>
        <v>32.4</v>
      </c>
      <c r="M43" s="93">
        <f>[37]Maio!$J$16</f>
        <v>32.4</v>
      </c>
      <c r="N43" s="93">
        <f>[37]Maio!$J$17</f>
        <v>40.680000000000007</v>
      </c>
      <c r="O43" s="93">
        <f>[37]Maio!$J$18</f>
        <v>29.52</v>
      </c>
      <c r="P43" s="93">
        <f>[37]Maio!$J$19</f>
        <v>20.52</v>
      </c>
      <c r="Q43" s="93">
        <f>[37]Maio!$J$20</f>
        <v>35.64</v>
      </c>
      <c r="R43" s="93">
        <f>[37]Maio!$J$21</f>
        <v>29.880000000000003</v>
      </c>
      <c r="S43" s="93">
        <f>[37]Maio!$J$22</f>
        <v>23.759999999999998</v>
      </c>
      <c r="T43" s="93">
        <f>[37]Maio!$J$23</f>
        <v>32.4</v>
      </c>
      <c r="U43" s="93">
        <f>[37]Maio!$J$24</f>
        <v>23.400000000000002</v>
      </c>
      <c r="V43" s="93">
        <f>[37]Maio!$J$25</f>
        <v>40.32</v>
      </c>
      <c r="W43" s="93">
        <f>[37]Maio!$J$26</f>
        <v>38.159999999999997</v>
      </c>
      <c r="X43" s="93">
        <f>[37]Maio!$J$27</f>
        <v>42.84</v>
      </c>
      <c r="Y43" s="93">
        <f>[37]Maio!$J$28</f>
        <v>43.92</v>
      </c>
      <c r="Z43" s="93">
        <f>[37]Maio!$J$29</f>
        <v>32.76</v>
      </c>
      <c r="AA43" s="93">
        <f>[37]Maio!$J$30</f>
        <v>20.88</v>
      </c>
      <c r="AB43" s="93">
        <f>[37]Maio!$J$31</f>
        <v>31.680000000000003</v>
      </c>
      <c r="AC43" s="93">
        <f>[37]Maio!$J$32</f>
        <v>32.04</v>
      </c>
      <c r="AD43" s="93">
        <f>[37]Maio!$J$33</f>
        <v>18.720000000000002</v>
      </c>
      <c r="AE43" s="93">
        <f>[37]Maio!$J$34</f>
        <v>34.200000000000003</v>
      </c>
      <c r="AF43" s="93">
        <f>[37]Maio!$J$35</f>
        <v>40.680000000000007</v>
      </c>
      <c r="AG43" s="81">
        <f t="shared" si="3"/>
        <v>43.92</v>
      </c>
      <c r="AH43" s="92">
        <f t="shared" si="4"/>
        <v>33.108387096774187</v>
      </c>
      <c r="AK43" t="s">
        <v>33</v>
      </c>
    </row>
    <row r="44" spans="1:38" x14ac:dyDescent="0.2">
      <c r="A44" s="50" t="s">
        <v>17</v>
      </c>
      <c r="B44" s="93">
        <f>[38]Maio!$J$5</f>
        <v>36.72</v>
      </c>
      <c r="C44" s="93">
        <f>[38]Maio!$J$6</f>
        <v>41.04</v>
      </c>
      <c r="D44" s="93">
        <f>[38]Maio!$J$7</f>
        <v>32.76</v>
      </c>
      <c r="E44" s="93">
        <f>[38]Maio!$J$8</f>
        <v>28.08</v>
      </c>
      <c r="F44" s="93">
        <f>[38]Maio!$J$9</f>
        <v>29.16</v>
      </c>
      <c r="G44" s="93">
        <f>[38]Maio!$J$10</f>
        <v>37.800000000000004</v>
      </c>
      <c r="H44" s="93">
        <f>[38]Maio!$J$11</f>
        <v>35.64</v>
      </c>
      <c r="I44" s="93">
        <f>[38]Maio!$J$12</f>
        <v>37.440000000000005</v>
      </c>
      <c r="J44" s="93">
        <f>[38]Maio!$J$13</f>
        <v>20.16</v>
      </c>
      <c r="K44" s="93">
        <f>[38]Maio!$J$14</f>
        <v>30.6</v>
      </c>
      <c r="L44" s="93">
        <f>[38]Maio!$J$15</f>
        <v>31.680000000000003</v>
      </c>
      <c r="M44" s="93">
        <f>[38]Maio!$J$16</f>
        <v>35.64</v>
      </c>
      <c r="N44" s="93">
        <f>[38]Maio!$J$17</f>
        <v>33.840000000000003</v>
      </c>
      <c r="O44" s="93">
        <f>[38]Maio!$J$18</f>
        <v>32.76</v>
      </c>
      <c r="P44" s="93">
        <f>[38]Maio!$J$19</f>
        <v>21.96</v>
      </c>
      <c r="Q44" s="93">
        <f>[38]Maio!$J$20</f>
        <v>38.519999999999996</v>
      </c>
      <c r="R44" s="93">
        <f>[38]Maio!$J$21</f>
        <v>41.04</v>
      </c>
      <c r="S44" s="93">
        <f>[38]Maio!$J$22</f>
        <v>30.6</v>
      </c>
      <c r="T44" s="93">
        <f>[38]Maio!$J$23</f>
        <v>27.36</v>
      </c>
      <c r="U44" s="93">
        <f>[38]Maio!$J$24</f>
        <v>26.64</v>
      </c>
      <c r="V44" s="93">
        <f>[38]Maio!$J$25</f>
        <v>39.24</v>
      </c>
      <c r="W44" s="93">
        <f>[38]Maio!$J$26</f>
        <v>35.28</v>
      </c>
      <c r="X44" s="93">
        <f>[38]Maio!$J$27</f>
        <v>41.04</v>
      </c>
      <c r="Y44" s="93">
        <f>[38]Maio!$J$28</f>
        <v>33.119999999999997</v>
      </c>
      <c r="Z44" s="93">
        <f>[38]Maio!$J$29</f>
        <v>27.720000000000002</v>
      </c>
      <c r="AA44" s="93">
        <f>[38]Maio!$J$30</f>
        <v>19.8</v>
      </c>
      <c r="AB44" s="93">
        <f>[38]Maio!$J$31</f>
        <v>28.08</v>
      </c>
      <c r="AC44" s="93">
        <f>[38]Maio!$J$32</f>
        <v>42.12</v>
      </c>
      <c r="AD44" s="93">
        <f>[38]Maio!$J$33</f>
        <v>20.16</v>
      </c>
      <c r="AE44" s="93">
        <f>[38]Maio!$J$34</f>
        <v>23.400000000000002</v>
      </c>
      <c r="AF44" s="93">
        <f>[38]Maio!$J$35</f>
        <v>27.36</v>
      </c>
      <c r="AG44" s="81">
        <f t="shared" si="3"/>
        <v>42.12</v>
      </c>
      <c r="AH44" s="92">
        <f t="shared" si="4"/>
        <v>31.830967741935485</v>
      </c>
      <c r="AK44" t="s">
        <v>33</v>
      </c>
    </row>
    <row r="45" spans="1:38" hidden="1" x14ac:dyDescent="0.2">
      <c r="A45" s="50" t="s">
        <v>144</v>
      </c>
      <c r="B45" s="93" t="str">
        <f>[39]Maio!$J$5</f>
        <v>*</v>
      </c>
      <c r="C45" s="93" t="str">
        <f>[39]Maio!$J$6</f>
        <v>*</v>
      </c>
      <c r="D45" s="93" t="str">
        <f>[39]Maio!$J$7</f>
        <v>*</v>
      </c>
      <c r="E45" s="93" t="str">
        <f>[39]Maio!$J$8</f>
        <v>*</v>
      </c>
      <c r="F45" s="93" t="str">
        <f>[39]Maio!$J$9</f>
        <v>*</v>
      </c>
      <c r="G45" s="93" t="str">
        <f>[39]Maio!$J$10</f>
        <v>*</v>
      </c>
      <c r="H45" s="93" t="str">
        <f>[39]Maio!$J$11</f>
        <v>*</v>
      </c>
      <c r="I45" s="93" t="str">
        <f>[39]Maio!$J$12</f>
        <v>*</v>
      </c>
      <c r="J45" s="93" t="str">
        <f>[39]Maio!$J$13</f>
        <v>*</v>
      </c>
      <c r="K45" s="93" t="str">
        <f>[39]Maio!$J$14</f>
        <v>*</v>
      </c>
      <c r="L45" s="93" t="str">
        <f>[39]Maio!$J$15</f>
        <v>*</v>
      </c>
      <c r="M45" s="93" t="str">
        <f>[39]Maio!$J$16</f>
        <v>*</v>
      </c>
      <c r="N45" s="93" t="str">
        <f>[39]Maio!$J$17</f>
        <v>*</v>
      </c>
      <c r="O45" s="93" t="str">
        <f>[39]Maio!$J$18</f>
        <v>*</v>
      </c>
      <c r="P45" s="93" t="str">
        <f>[39]Maio!$J$19</f>
        <v>*</v>
      </c>
      <c r="Q45" s="93" t="str">
        <f>[39]Maio!$J$20</f>
        <v>*</v>
      </c>
      <c r="R45" s="93" t="str">
        <f>[39]Maio!$J$21</f>
        <v>*</v>
      </c>
      <c r="S45" s="93" t="str">
        <f>[39]Maio!$J$22</f>
        <v>*</v>
      </c>
      <c r="T45" s="93" t="str">
        <f>[39]Maio!$J$23</f>
        <v>*</v>
      </c>
      <c r="U45" s="93" t="str">
        <f>[39]Maio!$J$24</f>
        <v>*</v>
      </c>
      <c r="V45" s="93" t="str">
        <f>[39]Maio!$J$25</f>
        <v>*</v>
      </c>
      <c r="W45" s="93" t="str">
        <f>[39]Maio!$J$26</f>
        <v>*</v>
      </c>
      <c r="X45" s="93" t="str">
        <f>[39]Maio!$J$27</f>
        <v>*</v>
      </c>
      <c r="Y45" s="93" t="str">
        <f>[39]Maio!$J$28</f>
        <v>*</v>
      </c>
      <c r="Z45" s="93" t="str">
        <f>[39]Maio!$J$29</f>
        <v>*</v>
      </c>
      <c r="AA45" s="93" t="str">
        <f>[39]Maio!$J$30</f>
        <v>*</v>
      </c>
      <c r="AB45" s="93" t="str">
        <f>[39]Maio!$J$31</f>
        <v>*</v>
      </c>
      <c r="AC45" s="93" t="str">
        <f>[39]Maio!$J$32</f>
        <v>*</v>
      </c>
      <c r="AD45" s="93" t="str">
        <f>[39]Maio!$J$33</f>
        <v>*</v>
      </c>
      <c r="AE45" s="93" t="str">
        <f>[39]Maio!$J$34</f>
        <v>*</v>
      </c>
      <c r="AF45" s="93" t="str">
        <f>[39]Maio!$J$35</f>
        <v>*</v>
      </c>
      <c r="AG45" s="81" t="s">
        <v>203</v>
      </c>
      <c r="AH45" s="92" t="s">
        <v>203</v>
      </c>
      <c r="AK45" t="s">
        <v>33</v>
      </c>
      <c r="AL45" t="s">
        <v>33</v>
      </c>
    </row>
    <row r="46" spans="1:38" x14ac:dyDescent="0.2">
      <c r="A46" s="50" t="s">
        <v>18</v>
      </c>
      <c r="B46" s="93">
        <f>[40]Maio!$J$5</f>
        <v>34.56</v>
      </c>
      <c r="C46" s="93">
        <f>[40]Maio!$J$6</f>
        <v>45.36</v>
      </c>
      <c r="D46" s="93">
        <f>[40]Maio!$J$7</f>
        <v>28.44</v>
      </c>
      <c r="E46" s="93">
        <f>[40]Maio!$J$8</f>
        <v>31.680000000000003</v>
      </c>
      <c r="F46" s="93">
        <f>[40]Maio!$J$9</f>
        <v>32.76</v>
      </c>
      <c r="G46" s="93">
        <f>[40]Maio!$J$10</f>
        <v>39.6</v>
      </c>
      <c r="H46" s="93">
        <f>[40]Maio!$J$11</f>
        <v>42.12</v>
      </c>
      <c r="I46" s="93">
        <f>[40]Maio!$J$12</f>
        <v>39.24</v>
      </c>
      <c r="J46" s="93">
        <f>[40]Maio!$J$13</f>
        <v>27.36</v>
      </c>
      <c r="K46" s="93">
        <f>[40]Maio!$J$14</f>
        <v>24.840000000000003</v>
      </c>
      <c r="L46" s="93">
        <f>[40]Maio!$J$15</f>
        <v>27.36</v>
      </c>
      <c r="M46" s="93">
        <f>[40]Maio!$J$16</f>
        <v>39.6</v>
      </c>
      <c r="N46" s="93">
        <f>[40]Maio!$J$17</f>
        <v>25.56</v>
      </c>
      <c r="O46" s="93">
        <f>[40]Maio!$J$18</f>
        <v>23.400000000000002</v>
      </c>
      <c r="P46" s="93">
        <f>[40]Maio!$J$19</f>
        <v>16.559999999999999</v>
      </c>
      <c r="Q46" s="93">
        <f>[40]Maio!$J$20</f>
        <v>40.680000000000007</v>
      </c>
      <c r="R46" s="93">
        <f>[40]Maio!$J$21</f>
        <v>39.24</v>
      </c>
      <c r="S46" s="93">
        <f>[40]Maio!$J$22</f>
        <v>27.720000000000002</v>
      </c>
      <c r="T46" s="93">
        <f>[40]Maio!$J$23</f>
        <v>17.28</v>
      </c>
      <c r="U46" s="93">
        <f>[40]Maio!$J$24</f>
        <v>0</v>
      </c>
      <c r="V46" s="93">
        <f>[40]Maio!$J$25</f>
        <v>41.4</v>
      </c>
      <c r="W46" s="93">
        <f>[40]Maio!$J$26</f>
        <v>35.64</v>
      </c>
      <c r="X46" s="93">
        <f>[40]Maio!$J$27</f>
        <v>42.480000000000004</v>
      </c>
      <c r="Y46" s="93">
        <f>[40]Maio!$J$28</f>
        <v>29.16</v>
      </c>
      <c r="Z46" s="93">
        <f>[40]Maio!$J$29</f>
        <v>25.92</v>
      </c>
      <c r="AA46" s="93">
        <f>[40]Maio!$J$30</f>
        <v>3.6</v>
      </c>
      <c r="AB46" s="93">
        <f>[40]Maio!$J$31</f>
        <v>13.32</v>
      </c>
      <c r="AC46" s="93">
        <f>[40]Maio!$J$32</f>
        <v>9.3600000000000012</v>
      </c>
      <c r="AD46" s="93">
        <f>[40]Maio!$J$33</f>
        <v>9.3600000000000012</v>
      </c>
      <c r="AE46" s="93">
        <f>[40]Maio!$J$34</f>
        <v>28.8</v>
      </c>
      <c r="AF46" s="93">
        <f>[40]Maio!$J$35</f>
        <v>31.680000000000003</v>
      </c>
      <c r="AG46" s="81">
        <f t="shared" si="3"/>
        <v>45.36</v>
      </c>
      <c r="AH46" s="92">
        <f t="shared" si="4"/>
        <v>28.196129032258067</v>
      </c>
      <c r="AI46" s="11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3">
        <f>[41]Maio!$J$5</f>
        <v>39.24</v>
      </c>
      <c r="C47" s="93">
        <f>[41]Maio!$J$6</f>
        <v>41.04</v>
      </c>
      <c r="D47" s="93">
        <f>[41]Maio!$J$7</f>
        <v>37.440000000000005</v>
      </c>
      <c r="E47" s="93">
        <f>[41]Maio!$J$8</f>
        <v>31.680000000000003</v>
      </c>
      <c r="F47" s="93">
        <f>[41]Maio!$J$9</f>
        <v>32.76</v>
      </c>
      <c r="G47" s="93">
        <f>[41]Maio!$J$10</f>
        <v>35.28</v>
      </c>
      <c r="H47" s="93">
        <f>[41]Maio!$J$11</f>
        <v>37.800000000000004</v>
      </c>
      <c r="I47" s="93">
        <f>[41]Maio!$J$12</f>
        <v>40.32</v>
      </c>
      <c r="J47" s="93">
        <f>[41]Maio!$J$13</f>
        <v>26.28</v>
      </c>
      <c r="K47" s="93">
        <f>[41]Maio!$J$14</f>
        <v>34.92</v>
      </c>
      <c r="L47" s="93">
        <f>[41]Maio!$J$15</f>
        <v>33.840000000000003</v>
      </c>
      <c r="M47" s="93">
        <f>[41]Maio!$J$16</f>
        <v>30.6</v>
      </c>
      <c r="N47" s="93">
        <f>[41]Maio!$J$17</f>
        <v>33.840000000000003</v>
      </c>
      <c r="O47" s="93">
        <f>[41]Maio!$J$18</f>
        <v>28.8</v>
      </c>
      <c r="P47" s="93">
        <f>[41]Maio!$J$19</f>
        <v>28.44</v>
      </c>
      <c r="Q47" s="93">
        <f>[41]Maio!$J$20</f>
        <v>37.080000000000005</v>
      </c>
      <c r="R47" s="93">
        <f>[41]Maio!$J$21</f>
        <v>25.92</v>
      </c>
      <c r="S47" s="93">
        <f>[41]Maio!$J$22</f>
        <v>24.840000000000003</v>
      </c>
      <c r="T47" s="93">
        <f>[41]Maio!$J$23</f>
        <v>24.48</v>
      </c>
      <c r="U47" s="93">
        <f>[41]Maio!$J$24</f>
        <v>26.28</v>
      </c>
      <c r="V47" s="93">
        <f>[41]Maio!$J$25</f>
        <v>40.32</v>
      </c>
      <c r="W47" s="93">
        <f>[41]Maio!$J$26</f>
        <v>41.4</v>
      </c>
      <c r="X47" s="93">
        <f>[41]Maio!$J$27</f>
        <v>38.880000000000003</v>
      </c>
      <c r="Y47" s="93">
        <f>[41]Maio!$J$28</f>
        <v>38.159999999999997</v>
      </c>
      <c r="Z47" s="93">
        <f>[41]Maio!$J$29</f>
        <v>33.480000000000004</v>
      </c>
      <c r="AA47" s="93">
        <f>[41]Maio!$J$30</f>
        <v>26.28</v>
      </c>
      <c r="AB47" s="93">
        <f>[41]Maio!$J$31</f>
        <v>28.44</v>
      </c>
      <c r="AC47" s="93">
        <f>[41]Maio!$J$32</f>
        <v>30.96</v>
      </c>
      <c r="AD47" s="93">
        <f>[41]Maio!$J$33</f>
        <v>28.08</v>
      </c>
      <c r="AE47" s="93">
        <f>[41]Maio!$J$34</f>
        <v>24.840000000000003</v>
      </c>
      <c r="AF47" s="93">
        <f>[41]Maio!$J$35</f>
        <v>27.36</v>
      </c>
      <c r="AG47" s="81">
        <f t="shared" si="3"/>
        <v>41.4</v>
      </c>
      <c r="AH47" s="92">
        <f t="shared" si="4"/>
        <v>32.550967741935494</v>
      </c>
      <c r="AK47" t="s">
        <v>33</v>
      </c>
    </row>
    <row r="48" spans="1:38" x14ac:dyDescent="0.2">
      <c r="A48" s="50" t="s">
        <v>32</v>
      </c>
      <c r="B48" s="93">
        <f>[42]Maio!$J$5</f>
        <v>37.080000000000005</v>
      </c>
      <c r="C48" s="93">
        <f>[42]Maio!$J$6</f>
        <v>37.440000000000005</v>
      </c>
      <c r="D48" s="93">
        <f>[42]Maio!$J$7</f>
        <v>32.4</v>
      </c>
      <c r="E48" s="93">
        <f>[42]Maio!$J$8</f>
        <v>32.76</v>
      </c>
      <c r="F48" s="93">
        <f>[42]Maio!$J$9</f>
        <v>42.12</v>
      </c>
      <c r="G48" s="93">
        <f>[42]Maio!$J$10</f>
        <v>43.92</v>
      </c>
      <c r="H48" s="93">
        <f>[42]Maio!$J$11</f>
        <v>43.56</v>
      </c>
      <c r="I48" s="93">
        <f>[42]Maio!$J$12</f>
        <v>42.480000000000004</v>
      </c>
      <c r="J48" s="93">
        <f>[42]Maio!$J$13</f>
        <v>26.64</v>
      </c>
      <c r="K48" s="93">
        <f>[42]Maio!$J$14</f>
        <v>33.840000000000003</v>
      </c>
      <c r="L48" s="93">
        <f>[42]Maio!$J$15</f>
        <v>36.72</v>
      </c>
      <c r="M48" s="93">
        <f>[42]Maio!$J$16</f>
        <v>33.480000000000004</v>
      </c>
      <c r="N48" s="93">
        <f>[42]Maio!$J$17</f>
        <v>37.080000000000005</v>
      </c>
      <c r="O48" s="93">
        <f>[42]Maio!$J$18</f>
        <v>27.720000000000002</v>
      </c>
      <c r="P48" s="93">
        <f>[42]Maio!$J$19</f>
        <v>24.840000000000003</v>
      </c>
      <c r="Q48" s="93">
        <f>[42]Maio!$J$20</f>
        <v>38.159999999999997</v>
      </c>
      <c r="R48" s="93">
        <f>[42]Maio!$J$21</f>
        <v>30.240000000000002</v>
      </c>
      <c r="S48" s="93">
        <f>[42]Maio!$J$22</f>
        <v>29.880000000000003</v>
      </c>
      <c r="T48" s="93">
        <f>[42]Maio!$J$23</f>
        <v>27</v>
      </c>
      <c r="U48" s="93">
        <f>[42]Maio!$J$24</f>
        <v>27</v>
      </c>
      <c r="V48" s="93">
        <f>[42]Maio!$J$25</f>
        <v>39.24</v>
      </c>
      <c r="W48" s="93">
        <f>[42]Maio!$J$26</f>
        <v>40.680000000000007</v>
      </c>
      <c r="X48" s="93">
        <f>[42]Maio!$J$27</f>
        <v>45</v>
      </c>
      <c r="Y48" s="93">
        <f>[42]Maio!$J$28</f>
        <v>34.56</v>
      </c>
      <c r="Z48" s="93">
        <f>[42]Maio!$J$29</f>
        <v>25.92</v>
      </c>
      <c r="AA48" s="93">
        <f>[42]Maio!$J$30</f>
        <v>24.840000000000003</v>
      </c>
      <c r="AB48" s="93">
        <f>[42]Maio!$J$31</f>
        <v>27.36</v>
      </c>
      <c r="AC48" s="93">
        <f>[42]Maio!$J$32</f>
        <v>28.44</v>
      </c>
      <c r="AD48" s="93">
        <f>[42]Maio!$J$33</f>
        <v>36.36</v>
      </c>
      <c r="AE48" s="93">
        <f>[42]Maio!$J$34</f>
        <v>26.64</v>
      </c>
      <c r="AF48" s="93">
        <f>[42]Maio!$J$35</f>
        <v>32.76</v>
      </c>
      <c r="AG48" s="81">
        <f t="shared" si="3"/>
        <v>45</v>
      </c>
      <c r="AH48" s="92">
        <f t="shared" si="4"/>
        <v>33.747096774193551</v>
      </c>
      <c r="AI48" s="11" t="s">
        <v>33</v>
      </c>
      <c r="AK48" t="s">
        <v>33</v>
      </c>
    </row>
    <row r="49" spans="1:38" x14ac:dyDescent="0.2">
      <c r="A49" s="50" t="s">
        <v>19</v>
      </c>
      <c r="B49" s="93">
        <f>[43]Maio!$J$5</f>
        <v>26.28</v>
      </c>
      <c r="C49" s="93">
        <f>[43]Maio!$J$6</f>
        <v>30.96</v>
      </c>
      <c r="D49" s="93">
        <f>[43]Maio!$J$7</f>
        <v>23.400000000000002</v>
      </c>
      <c r="E49" s="93">
        <f>[43]Maio!$J$8</f>
        <v>24.840000000000003</v>
      </c>
      <c r="F49" s="93">
        <f>[43]Maio!$J$9</f>
        <v>28.44</v>
      </c>
      <c r="G49" s="93">
        <f>[43]Maio!$J$10</f>
        <v>24.48</v>
      </c>
      <c r="H49" s="93">
        <f>[43]Maio!$J$11</f>
        <v>22.68</v>
      </c>
      <c r="I49" s="93">
        <f>[43]Maio!$J$12</f>
        <v>25.92</v>
      </c>
      <c r="J49" s="93">
        <f>[43]Maio!$J$13</f>
        <v>19.440000000000001</v>
      </c>
      <c r="K49" s="93">
        <f>[43]Maio!$J$14</f>
        <v>25.92</v>
      </c>
      <c r="L49" s="93">
        <f>[43]Maio!$J$15</f>
        <v>38.159999999999997</v>
      </c>
      <c r="M49" s="93">
        <f>[43]Maio!$J$16</f>
        <v>27</v>
      </c>
      <c r="N49" s="93">
        <f>[43]Maio!$J$17</f>
        <v>26.28</v>
      </c>
      <c r="O49" s="93">
        <f>[43]Maio!$J$18</f>
        <v>27</v>
      </c>
      <c r="P49" s="93">
        <f>[43]Maio!$J$19</f>
        <v>21.240000000000002</v>
      </c>
      <c r="Q49" s="93">
        <f>[43]Maio!$J$20</f>
        <v>21.96</v>
      </c>
      <c r="R49" s="93">
        <f>[43]Maio!$J$21</f>
        <v>23.759999999999998</v>
      </c>
      <c r="S49" s="93">
        <f>[43]Maio!$J$22</f>
        <v>26.28</v>
      </c>
      <c r="T49" s="93">
        <f>[43]Maio!$J$23</f>
        <v>30.240000000000002</v>
      </c>
      <c r="U49" s="93">
        <f>[43]Maio!$J$24</f>
        <v>27.720000000000002</v>
      </c>
      <c r="V49" s="93">
        <f>[43]Maio!$J$25</f>
        <v>24.12</v>
      </c>
      <c r="W49" s="93">
        <f>[43]Maio!$J$26</f>
        <v>31.319999999999997</v>
      </c>
      <c r="X49" s="93">
        <f>[43]Maio!$J$27</f>
        <v>31.319999999999997</v>
      </c>
      <c r="Y49" s="93">
        <f>[43]Maio!$J$28</f>
        <v>25.56</v>
      </c>
      <c r="Z49" s="93">
        <f>[43]Maio!$J$29</f>
        <v>25.56</v>
      </c>
      <c r="AA49" s="93">
        <f>[43]Maio!$J$30</f>
        <v>19.079999999999998</v>
      </c>
      <c r="AB49" s="93">
        <f>[43]Maio!$J$31</f>
        <v>21.96</v>
      </c>
      <c r="AC49" s="93">
        <f>[43]Maio!$J$32</f>
        <v>26.28</v>
      </c>
      <c r="AD49" s="93">
        <f>[43]Maio!$J$33</f>
        <v>14.04</v>
      </c>
      <c r="AE49" s="93">
        <f>[43]Maio!$J$34</f>
        <v>19.079999999999998</v>
      </c>
      <c r="AF49" s="93">
        <f>[43]Maio!$J$35</f>
        <v>16.559999999999999</v>
      </c>
      <c r="AG49" s="81">
        <f t="shared" si="3"/>
        <v>38.159999999999997</v>
      </c>
      <c r="AH49" s="92">
        <f t="shared" si="4"/>
        <v>25.060645161290321</v>
      </c>
      <c r="AL49" t="s">
        <v>33</v>
      </c>
    </row>
    <row r="50" spans="1:38" s="5" customFormat="1" ht="17.100000000000001" customHeight="1" x14ac:dyDescent="0.2">
      <c r="A50" s="51" t="s">
        <v>22</v>
      </c>
      <c r="B50" s="94">
        <f>MAX(B5:B49)</f>
        <v>55.440000000000005</v>
      </c>
      <c r="C50" s="94">
        <f t="shared" ref="C50:AF50" si="6">MAX(C5:C49)</f>
        <v>56.88</v>
      </c>
      <c r="D50" s="94">
        <f t="shared" si="6"/>
        <v>46.800000000000004</v>
      </c>
      <c r="E50" s="94">
        <f t="shared" si="6"/>
        <v>43.2</v>
      </c>
      <c r="F50" s="94">
        <f t="shared" si="6"/>
        <v>45.36</v>
      </c>
      <c r="G50" s="94">
        <f t="shared" si="6"/>
        <v>51.12</v>
      </c>
      <c r="H50" s="94">
        <f t="shared" si="6"/>
        <v>51.84</v>
      </c>
      <c r="I50" s="94">
        <f t="shared" si="6"/>
        <v>50.4</v>
      </c>
      <c r="J50" s="94">
        <f t="shared" si="6"/>
        <v>34.200000000000003</v>
      </c>
      <c r="K50" s="94">
        <f t="shared" si="6"/>
        <v>38.519999999999996</v>
      </c>
      <c r="L50" s="94">
        <f t="shared" si="6"/>
        <v>38.159999999999997</v>
      </c>
      <c r="M50" s="94">
        <f t="shared" si="6"/>
        <v>47.16</v>
      </c>
      <c r="N50" s="94">
        <f t="shared" si="6"/>
        <v>49.680000000000007</v>
      </c>
      <c r="O50" s="94">
        <f t="shared" si="6"/>
        <v>39.24</v>
      </c>
      <c r="P50" s="94">
        <f t="shared" si="6"/>
        <v>37.440000000000005</v>
      </c>
      <c r="Q50" s="94">
        <f t="shared" si="6"/>
        <v>45.72</v>
      </c>
      <c r="R50" s="94">
        <f t="shared" si="6"/>
        <v>52.2</v>
      </c>
      <c r="S50" s="94">
        <f t="shared" si="6"/>
        <v>41.76</v>
      </c>
      <c r="T50" s="94">
        <f t="shared" si="6"/>
        <v>37.080000000000005</v>
      </c>
      <c r="U50" s="94">
        <f t="shared" si="6"/>
        <v>29.16</v>
      </c>
      <c r="V50" s="94">
        <f t="shared" si="6"/>
        <v>81.647999999999996</v>
      </c>
      <c r="W50" s="94">
        <f t="shared" si="6"/>
        <v>52.56</v>
      </c>
      <c r="X50" s="94">
        <f t="shared" si="6"/>
        <v>59.760000000000005</v>
      </c>
      <c r="Y50" s="94">
        <f t="shared" si="6"/>
        <v>75.960000000000008</v>
      </c>
      <c r="Z50" s="94">
        <f t="shared" si="6"/>
        <v>39.96</v>
      </c>
      <c r="AA50" s="94">
        <f t="shared" si="6"/>
        <v>35.28</v>
      </c>
      <c r="AB50" s="94">
        <f t="shared" si="6"/>
        <v>39.24</v>
      </c>
      <c r="AC50" s="94">
        <f t="shared" si="6"/>
        <v>42.12</v>
      </c>
      <c r="AD50" s="94">
        <f t="shared" si="6"/>
        <v>37.440000000000005</v>
      </c>
      <c r="AE50" s="94">
        <f t="shared" si="6"/>
        <v>34.200000000000003</v>
      </c>
      <c r="AF50" s="94">
        <f t="shared" si="6"/>
        <v>58.32</v>
      </c>
      <c r="AG50" s="81">
        <f>MAX(AG5:AG49)</f>
        <v>81.647999999999996</v>
      </c>
      <c r="AH50" s="92">
        <f t="shared" si="4"/>
        <v>46.704774193548396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5"/>
      <c r="U52" s="115"/>
      <c r="V52" s="115"/>
      <c r="W52" s="115"/>
      <c r="X52" s="115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6"/>
      <c r="U53" s="116"/>
      <c r="V53" s="116"/>
      <c r="W53" s="116"/>
      <c r="X53" s="116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K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1" spans="1:38" x14ac:dyDescent="0.2">
      <c r="R61" s="2" t="s">
        <v>33</v>
      </c>
      <c r="S61" s="2" t="s">
        <v>33</v>
      </c>
    </row>
    <row r="62" spans="1:38" x14ac:dyDescent="0.2">
      <c r="N62" s="2" t="s">
        <v>33</v>
      </c>
      <c r="O62" s="2" t="s">
        <v>33</v>
      </c>
      <c r="S62" s="2" t="s">
        <v>33</v>
      </c>
      <c r="AK62" t="s">
        <v>33</v>
      </c>
    </row>
    <row r="63" spans="1:38" x14ac:dyDescent="0.2">
      <c r="N63" s="2" t="s">
        <v>33</v>
      </c>
    </row>
    <row r="64" spans="1:38" x14ac:dyDescent="0.2">
      <c r="G64" s="2" t="s">
        <v>33</v>
      </c>
    </row>
    <row r="65" spans="7:34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H65" s="1" t="s">
        <v>33</v>
      </c>
    </row>
    <row r="66" spans="7:34" x14ac:dyDescent="0.2">
      <c r="K66" s="2" t="s">
        <v>33</v>
      </c>
    </row>
    <row r="67" spans="7:34" x14ac:dyDescent="0.2">
      <c r="K67" s="2" t="s">
        <v>33</v>
      </c>
    </row>
    <row r="68" spans="7:34" x14ac:dyDescent="0.2">
      <c r="G68" s="2" t="s">
        <v>33</v>
      </c>
      <c r="H68" s="2" t="s">
        <v>33</v>
      </c>
    </row>
    <row r="69" spans="7:34" x14ac:dyDescent="0.2">
      <c r="P69" s="2" t="s">
        <v>33</v>
      </c>
    </row>
    <row r="71" spans="7:34" x14ac:dyDescent="0.2">
      <c r="H71" s="2" t="s">
        <v>33</v>
      </c>
      <c r="Z71" s="2" t="s">
        <v>33</v>
      </c>
    </row>
    <row r="72" spans="7:34" x14ac:dyDescent="0.2">
      <c r="I72" s="2" t="s">
        <v>33</v>
      </c>
      <c r="T72" s="2" t="s">
        <v>33</v>
      </c>
    </row>
  </sheetData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"/>
  <sheetViews>
    <sheetView showGridLines="0" zoomScale="90" zoomScaleNormal="90" workbookViewId="0">
      <selection activeCell="AK57" sqref="AK57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9" customWidth="1"/>
  </cols>
  <sheetData>
    <row r="1" spans="1:35" ht="20.100000000000001" customHeight="1" x14ac:dyDescent="0.2">
      <c r="A1" s="118" t="s">
        <v>219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20"/>
    </row>
    <row r="2" spans="1:35" s="4" customFormat="1" ht="20.100000000000001" customHeight="1" x14ac:dyDescent="0.2">
      <c r="A2" s="131" t="s">
        <v>20</v>
      </c>
      <c r="B2" s="128" t="s">
        <v>236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30"/>
    </row>
    <row r="3" spans="1:35" s="5" customFormat="1" ht="20.100000000000001" customHeight="1" x14ac:dyDescent="0.2">
      <c r="A3" s="131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2">
        <f t="shared" si="0"/>
        <v>29</v>
      </c>
      <c r="AE3" s="133">
        <v>30</v>
      </c>
      <c r="AF3" s="133">
        <v>31</v>
      </c>
      <c r="AG3" s="78" t="s">
        <v>27</v>
      </c>
      <c r="AH3" s="80" t="s">
        <v>25</v>
      </c>
      <c r="AI3" s="126" t="s">
        <v>220</v>
      </c>
    </row>
    <row r="4" spans="1:35" s="5" customFormat="1" ht="20.100000000000001" customHeight="1" x14ac:dyDescent="0.2">
      <c r="A4" s="131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78" t="s">
        <v>23</v>
      </c>
      <c r="AH4" s="80" t="s">
        <v>23</v>
      </c>
      <c r="AI4" s="127" t="s">
        <v>23</v>
      </c>
    </row>
    <row r="5" spans="1:35" s="5" customFormat="1" x14ac:dyDescent="0.2">
      <c r="A5" s="50" t="s">
        <v>28</v>
      </c>
      <c r="B5" s="90">
        <f>[1]Maio!$K$5</f>
        <v>0</v>
      </c>
      <c r="C5" s="90">
        <f>[1]Maio!$K$6</f>
        <v>0</v>
      </c>
      <c r="D5" s="90">
        <f>[1]Maio!$K$7</f>
        <v>0</v>
      </c>
      <c r="E5" s="90">
        <f>[1]Maio!$K$8</f>
        <v>0</v>
      </c>
      <c r="F5" s="90">
        <f>[1]Maio!$K$9</f>
        <v>0</v>
      </c>
      <c r="G5" s="90">
        <f>[1]Maio!$K$10</f>
        <v>0</v>
      </c>
      <c r="H5" s="90">
        <f>[1]Maio!$K$11</f>
        <v>0</v>
      </c>
      <c r="I5" s="90">
        <f>[1]Maio!$K$12</f>
        <v>0</v>
      </c>
      <c r="J5" s="90">
        <f>[1]Maio!$K$13</f>
        <v>0</v>
      </c>
      <c r="K5" s="90">
        <f>[1]Maio!$K$14</f>
        <v>0</v>
      </c>
      <c r="L5" s="90">
        <f>[1]Maio!$K$15</f>
        <v>0</v>
      </c>
      <c r="M5" s="90">
        <f>[1]Maio!$K$16</f>
        <v>0</v>
      </c>
      <c r="N5" s="90">
        <f>[1]Maio!$K$17</f>
        <v>0</v>
      </c>
      <c r="O5" s="90">
        <f>[1]Maio!$K$18</f>
        <v>0</v>
      </c>
      <c r="P5" s="90">
        <f>[1]Maio!$K$19</f>
        <v>0</v>
      </c>
      <c r="Q5" s="90">
        <f>[1]Maio!$K$20</f>
        <v>0</v>
      </c>
      <c r="R5" s="90">
        <f>[1]Maio!$K$21</f>
        <v>0</v>
      </c>
      <c r="S5" s="90">
        <f>[1]Maio!$K$22</f>
        <v>0</v>
      </c>
      <c r="T5" s="90">
        <f>[1]Maio!$K$23</f>
        <v>10</v>
      </c>
      <c r="U5" s="90">
        <f>[1]Maio!$K$24</f>
        <v>0</v>
      </c>
      <c r="V5" s="90">
        <f>[1]Maio!$K$25</f>
        <v>0</v>
      </c>
      <c r="W5" s="90">
        <f>[1]Maio!$K$26</f>
        <v>0</v>
      </c>
      <c r="X5" s="90">
        <f>[1]Maio!$K$27</f>
        <v>0</v>
      </c>
      <c r="Y5" s="90">
        <f>[1]Maio!$K$28</f>
        <v>7.4</v>
      </c>
      <c r="Z5" s="90">
        <f>[1]Maio!$K$29</f>
        <v>0.6</v>
      </c>
      <c r="AA5" s="90">
        <f>[1]Maio!$K$30</f>
        <v>0.4</v>
      </c>
      <c r="AB5" s="90">
        <f>[1]Maio!$K$31</f>
        <v>0</v>
      </c>
      <c r="AC5" s="90">
        <f>[1]Maio!$K$32</f>
        <v>0</v>
      </c>
      <c r="AD5" s="90">
        <f>[1]Maio!$K$33</f>
        <v>0.2</v>
      </c>
      <c r="AE5" s="90">
        <f>[1]Maio!$K$34</f>
        <v>0</v>
      </c>
      <c r="AF5" s="90">
        <f>[1]Maio!$K$35</f>
        <v>0</v>
      </c>
      <c r="AG5" s="81">
        <f t="shared" ref="AG5" si="1">SUM(B5:AF5)</f>
        <v>18.599999999999998</v>
      </c>
      <c r="AH5" s="82">
        <f t="shared" ref="AH5" si="2">MAX(B5:AF5)</f>
        <v>10</v>
      </c>
      <c r="AI5" s="56">
        <f t="shared" ref="AI5" si="3">COUNTIF(B5:AF5,"=0,0")</f>
        <v>26</v>
      </c>
    </row>
    <row r="6" spans="1:35" x14ac:dyDescent="0.2">
      <c r="A6" s="50" t="s">
        <v>0</v>
      </c>
      <c r="B6" s="93">
        <f>[2]Maio!$K$5</f>
        <v>0</v>
      </c>
      <c r="C6" s="93">
        <f>[2]Maio!$K$6</f>
        <v>0</v>
      </c>
      <c r="D6" s="93">
        <f>[2]Maio!$K$7</f>
        <v>0</v>
      </c>
      <c r="E6" s="93">
        <f>[2]Maio!$K$8</f>
        <v>0</v>
      </c>
      <c r="F6" s="93">
        <f>[2]Maio!$K$9</f>
        <v>0</v>
      </c>
      <c r="G6" s="93">
        <f>[2]Maio!$K$10</f>
        <v>0</v>
      </c>
      <c r="H6" s="93">
        <f>[2]Maio!$K$11</f>
        <v>0</v>
      </c>
      <c r="I6" s="93">
        <f>[2]Maio!$K$12</f>
        <v>0</v>
      </c>
      <c r="J6" s="93">
        <f>[2]Maio!$K$13</f>
        <v>0</v>
      </c>
      <c r="K6" s="93">
        <f>[2]Maio!$K$14</f>
        <v>0</v>
      </c>
      <c r="L6" s="93">
        <f>[2]Maio!$K$15</f>
        <v>0</v>
      </c>
      <c r="M6" s="93">
        <f>[2]Maio!$K$16</f>
        <v>0</v>
      </c>
      <c r="N6" s="93">
        <f>[2]Maio!$K$17</f>
        <v>0.2</v>
      </c>
      <c r="O6" s="93">
        <f>[2]Maio!$K$18</f>
        <v>0.8</v>
      </c>
      <c r="P6" s="93">
        <f>[2]Maio!$K$19</f>
        <v>0</v>
      </c>
      <c r="Q6" s="93">
        <f>[2]Maio!$K$20</f>
        <v>0.2</v>
      </c>
      <c r="R6" s="93">
        <f>[2]Maio!$K$21</f>
        <v>0</v>
      </c>
      <c r="S6" s="93">
        <f>[2]Maio!$K$22</f>
        <v>0</v>
      </c>
      <c r="T6" s="93">
        <f>[2]Maio!$K$23</f>
        <v>0</v>
      </c>
      <c r="U6" s="93">
        <f>[2]Maio!$K$24</f>
        <v>0</v>
      </c>
      <c r="V6" s="93">
        <f>[2]Maio!$K$25</f>
        <v>0</v>
      </c>
      <c r="W6" s="93">
        <f>[2]Maio!$K$26</f>
        <v>0</v>
      </c>
      <c r="X6" s="93">
        <f>[2]Maio!$K$27</f>
        <v>5.2</v>
      </c>
      <c r="Y6" s="93">
        <f>[2]Maio!$K$28</f>
        <v>26.599999999999998</v>
      </c>
      <c r="Z6" s="93">
        <f>[2]Maio!$K$29</f>
        <v>0.6</v>
      </c>
      <c r="AA6" s="93">
        <f>[2]Maio!$K$30</f>
        <v>0</v>
      </c>
      <c r="AB6" s="93">
        <f>[2]Maio!$K$31</f>
        <v>4.6000000000000005</v>
      </c>
      <c r="AC6" s="93">
        <f>[2]Maio!$K$32</f>
        <v>0</v>
      </c>
      <c r="AD6" s="93">
        <f>[2]Maio!$K$33</f>
        <v>0.2</v>
      </c>
      <c r="AE6" s="93">
        <f>[2]Maio!$K$34</f>
        <v>0</v>
      </c>
      <c r="AF6" s="93">
        <f>[2]Maio!$K$35</f>
        <v>0</v>
      </c>
      <c r="AG6" s="81">
        <f t="shared" ref="AG6:AG69" si="4">SUM(B6:AF6)</f>
        <v>38.400000000000006</v>
      </c>
      <c r="AH6" s="82">
        <f t="shared" ref="AH6:AH72" si="5">MAX(B6:AF6)</f>
        <v>26.599999999999998</v>
      </c>
      <c r="AI6" s="56">
        <f t="shared" ref="AI6:AI69" si="6">COUNTIF(B6:AF6,"=0,0")</f>
        <v>23</v>
      </c>
    </row>
    <row r="7" spans="1:35" x14ac:dyDescent="0.2">
      <c r="A7" s="50" t="s">
        <v>86</v>
      </c>
      <c r="B7" s="93">
        <f>[3]Maio!$K$5</f>
        <v>0</v>
      </c>
      <c r="C7" s="93">
        <f>[3]Maio!$K$6</f>
        <v>0</v>
      </c>
      <c r="D7" s="93">
        <f>[3]Maio!$K$7</f>
        <v>0</v>
      </c>
      <c r="E7" s="93">
        <f>[3]Maio!$K$8</f>
        <v>0</v>
      </c>
      <c r="F7" s="93">
        <f>[3]Maio!$K$9</f>
        <v>0</v>
      </c>
      <c r="G7" s="93">
        <f>[3]Maio!$K$10</f>
        <v>0</v>
      </c>
      <c r="H7" s="93">
        <f>[3]Maio!$K$11</f>
        <v>0</v>
      </c>
      <c r="I7" s="93">
        <f>[3]Maio!$K$12</f>
        <v>0</v>
      </c>
      <c r="J7" s="93">
        <f>[3]Maio!$K$13</f>
        <v>0</v>
      </c>
      <c r="K7" s="93">
        <f>[3]Maio!$K$14</f>
        <v>0</v>
      </c>
      <c r="L7" s="93">
        <f>[3]Maio!$K$15</f>
        <v>0</v>
      </c>
      <c r="M7" s="93">
        <f>[3]Maio!$K$16</f>
        <v>0</v>
      </c>
      <c r="N7" s="93">
        <f>[3]Maio!$K$17</f>
        <v>0.2</v>
      </c>
      <c r="O7" s="93">
        <f>[3]Maio!$K$18</f>
        <v>0</v>
      </c>
      <c r="P7" s="93">
        <f>[3]Maio!$K$19</f>
        <v>0</v>
      </c>
      <c r="Q7" s="93">
        <f>[3]Maio!$K$20</f>
        <v>0</v>
      </c>
      <c r="R7" s="93">
        <f>[3]Maio!$K$21</f>
        <v>0</v>
      </c>
      <c r="S7" s="93">
        <f>[3]Maio!$K$22</f>
        <v>0</v>
      </c>
      <c r="T7" s="93">
        <f>[3]Maio!$K$23</f>
        <v>3.8</v>
      </c>
      <c r="U7" s="93">
        <f>[3]Maio!$K$24</f>
        <v>0.2</v>
      </c>
      <c r="V7" s="93">
        <f>[3]Maio!$K$25</f>
        <v>0</v>
      </c>
      <c r="W7" s="93">
        <f>[3]Maio!$K$26</f>
        <v>0</v>
      </c>
      <c r="X7" s="93">
        <f>[3]Maio!$K$27</f>
        <v>0</v>
      </c>
      <c r="Y7" s="93">
        <f>[3]Maio!$K$28</f>
        <v>23.8</v>
      </c>
      <c r="Z7" s="93">
        <f>[3]Maio!$K$29</f>
        <v>0.4</v>
      </c>
      <c r="AA7" s="93">
        <f>[3]Maio!$K$30</f>
        <v>12.199999999999998</v>
      </c>
      <c r="AB7" s="93">
        <f>[3]Maio!$K$31</f>
        <v>0.4</v>
      </c>
      <c r="AC7" s="93">
        <f>[3]Maio!$K$32</f>
        <v>0.2</v>
      </c>
      <c r="AD7" s="93">
        <f>[3]Maio!$K$33</f>
        <v>0</v>
      </c>
      <c r="AE7" s="93">
        <f>[3]Maio!$K$34</f>
        <v>0</v>
      </c>
      <c r="AF7" s="93">
        <f>[3]Maio!$K$35</f>
        <v>0</v>
      </c>
      <c r="AG7" s="81">
        <f t="shared" si="4"/>
        <v>41.199999999999996</v>
      </c>
      <c r="AH7" s="82">
        <f t="shared" si="5"/>
        <v>23.8</v>
      </c>
      <c r="AI7" s="56">
        <f t="shared" si="6"/>
        <v>23</v>
      </c>
    </row>
    <row r="8" spans="1:35" x14ac:dyDescent="0.2">
      <c r="A8" s="50" t="s">
        <v>1</v>
      </c>
      <c r="B8" s="93">
        <f>[4]Maio!$K$5</f>
        <v>0</v>
      </c>
      <c r="C8" s="93">
        <f>[4]Maio!$K$6</f>
        <v>0</v>
      </c>
      <c r="D8" s="93">
        <f>[4]Maio!$K$7</f>
        <v>0</v>
      </c>
      <c r="E8" s="93">
        <f>[4]Maio!$K$8</f>
        <v>0</v>
      </c>
      <c r="F8" s="93">
        <f>[4]Maio!$K$9</f>
        <v>0</v>
      </c>
      <c r="G8" s="93">
        <f>[4]Maio!$K$10</f>
        <v>0</v>
      </c>
      <c r="H8" s="93">
        <f>[4]Maio!$K$11</f>
        <v>0</v>
      </c>
      <c r="I8" s="93">
        <f>[4]Maio!$K$12</f>
        <v>0</v>
      </c>
      <c r="J8" s="93">
        <f>[4]Maio!$K$13</f>
        <v>0</v>
      </c>
      <c r="K8" s="93">
        <f>[4]Maio!$K$14</f>
        <v>0</v>
      </c>
      <c r="L8" s="93">
        <f>[4]Maio!$K$15</f>
        <v>0</v>
      </c>
      <c r="M8" s="93">
        <f>[4]Maio!$K$16</f>
        <v>0</v>
      </c>
      <c r="N8" s="93">
        <f>[4]Maio!$K$17</f>
        <v>0</v>
      </c>
      <c r="O8" s="93">
        <f>[4]Maio!$K$18</f>
        <v>0</v>
      </c>
      <c r="P8" s="93">
        <f>[4]Maio!$K$19</f>
        <v>0</v>
      </c>
      <c r="Q8" s="93">
        <f>[4]Maio!$K$20</f>
        <v>0</v>
      </c>
      <c r="R8" s="93">
        <f>[4]Maio!$K$21</f>
        <v>0</v>
      </c>
      <c r="S8" s="93">
        <f>[4]Maio!$K$22</f>
        <v>0</v>
      </c>
      <c r="T8" s="93">
        <f>[4]Maio!$K$23</f>
        <v>0</v>
      </c>
      <c r="U8" s="93">
        <f>[4]Maio!$K$24</f>
        <v>0</v>
      </c>
      <c r="V8" s="93">
        <f>[4]Maio!$K$25</f>
        <v>0</v>
      </c>
      <c r="W8" s="93">
        <f>[4]Maio!$K$26</f>
        <v>0</v>
      </c>
      <c r="X8" s="93">
        <f>[4]Maio!$K$27</f>
        <v>0</v>
      </c>
      <c r="Y8" s="93">
        <f>[4]Maio!$K$28</f>
        <v>15.8</v>
      </c>
      <c r="Z8" s="93">
        <f>[4]Maio!$K$29</f>
        <v>0</v>
      </c>
      <c r="AA8" s="93">
        <f>[4]Maio!$K$30</f>
        <v>3</v>
      </c>
      <c r="AB8" s="93">
        <f>[4]Maio!$K$31</f>
        <v>0</v>
      </c>
      <c r="AC8" s="93">
        <f>[4]Maio!$K$32</f>
        <v>0.2</v>
      </c>
      <c r="AD8" s="93">
        <f>[4]Maio!$K$33</f>
        <v>0</v>
      </c>
      <c r="AE8" s="93">
        <f>[4]Maio!$K$34</f>
        <v>0</v>
      </c>
      <c r="AF8" s="93">
        <f>[4]Maio!$K$35</f>
        <v>0</v>
      </c>
      <c r="AG8" s="81">
        <f t="shared" si="4"/>
        <v>19</v>
      </c>
      <c r="AH8" s="82">
        <f t="shared" si="5"/>
        <v>15.8</v>
      </c>
      <c r="AI8" s="56">
        <f t="shared" si="6"/>
        <v>28</v>
      </c>
    </row>
    <row r="9" spans="1:35" x14ac:dyDescent="0.2">
      <c r="A9" s="50" t="s">
        <v>149</v>
      </c>
      <c r="B9" s="93">
        <f>[5]Maio!$K$5</f>
        <v>0</v>
      </c>
      <c r="C9" s="93">
        <f>[5]Maio!$K$6</f>
        <v>0</v>
      </c>
      <c r="D9" s="93">
        <f>[5]Maio!$K$7</f>
        <v>4</v>
      </c>
      <c r="E9" s="93">
        <f>[5]Maio!$K$8</f>
        <v>0.4</v>
      </c>
      <c r="F9" s="93">
        <f>[5]Maio!$K$9</f>
        <v>0</v>
      </c>
      <c r="G9" s="93">
        <f>[5]Maio!$K$10</f>
        <v>0</v>
      </c>
      <c r="H9" s="93">
        <f>[5]Maio!$K$11</f>
        <v>0</v>
      </c>
      <c r="I9" s="93">
        <f>[5]Maio!$K$12</f>
        <v>0</v>
      </c>
      <c r="J9" s="93">
        <f>[5]Maio!$K$13</f>
        <v>0</v>
      </c>
      <c r="K9" s="93">
        <f>[5]Maio!$K$14</f>
        <v>0</v>
      </c>
      <c r="L9" s="93">
        <f>[5]Maio!$K$15</f>
        <v>0</v>
      </c>
      <c r="M9" s="93">
        <f>[5]Maio!$K$16</f>
        <v>0</v>
      </c>
      <c r="N9" s="93">
        <f>[5]Maio!$K$17</f>
        <v>8.1999999999999993</v>
      </c>
      <c r="O9" s="93">
        <f>[5]Maio!$K$18</f>
        <v>8.9999999999999982</v>
      </c>
      <c r="P9" s="93">
        <f>[5]Maio!$K$19</f>
        <v>1.5999999999999999</v>
      </c>
      <c r="Q9" s="93">
        <f>[5]Maio!$K$20</f>
        <v>0</v>
      </c>
      <c r="R9" s="93">
        <f>[5]Maio!$K$21</f>
        <v>0</v>
      </c>
      <c r="S9" s="93">
        <f>[5]Maio!$K$22</f>
        <v>0</v>
      </c>
      <c r="T9" s="93">
        <f>[5]Maio!$K$23</f>
        <v>0.2</v>
      </c>
      <c r="U9" s="93">
        <f>[5]Maio!$K$24</f>
        <v>0</v>
      </c>
      <c r="V9" s="93">
        <f>[5]Maio!$K$25</f>
        <v>0</v>
      </c>
      <c r="W9" s="93">
        <f>[5]Maio!$K$26</f>
        <v>0</v>
      </c>
      <c r="X9" s="93">
        <f>[5]Maio!$K$27</f>
        <v>3.8</v>
      </c>
      <c r="Y9" s="93">
        <f>[5]Maio!$K$28</f>
        <v>21.2</v>
      </c>
      <c r="Z9" s="93">
        <f>[5]Maio!$K$29</f>
        <v>3.6000000000000005</v>
      </c>
      <c r="AA9" s="93">
        <f>[5]Maio!$K$30</f>
        <v>0.2</v>
      </c>
      <c r="AB9" s="93">
        <f>[5]Maio!$K$31</f>
        <v>11.399999999999999</v>
      </c>
      <c r="AC9" s="93">
        <f>[5]Maio!$K$32</f>
        <v>0</v>
      </c>
      <c r="AD9" s="93">
        <f>[5]Maio!$K$33</f>
        <v>0</v>
      </c>
      <c r="AE9" s="93">
        <f>[5]Maio!$K$34</f>
        <v>0</v>
      </c>
      <c r="AF9" s="93">
        <f>[5]Maio!$K$35</f>
        <v>0</v>
      </c>
      <c r="AG9" s="81">
        <f t="shared" si="4"/>
        <v>63.6</v>
      </c>
      <c r="AH9" s="82">
        <f t="shared" si="5"/>
        <v>21.2</v>
      </c>
      <c r="AI9" s="56">
        <f t="shared" si="6"/>
        <v>20</v>
      </c>
    </row>
    <row r="10" spans="1:35" x14ac:dyDescent="0.2">
      <c r="A10" s="50" t="s">
        <v>93</v>
      </c>
      <c r="B10" s="93">
        <f>[6]Maio!$K$5</f>
        <v>0</v>
      </c>
      <c r="C10" s="93">
        <f>[6]Maio!$K$6</f>
        <v>0</v>
      </c>
      <c r="D10" s="93">
        <f>[6]Maio!$K$7</f>
        <v>0</v>
      </c>
      <c r="E10" s="93">
        <f>[6]Maio!$K$8</f>
        <v>0</v>
      </c>
      <c r="F10" s="93">
        <f>[6]Maio!$K$9</f>
        <v>0</v>
      </c>
      <c r="G10" s="93">
        <f>[6]Maio!$K$10</f>
        <v>0</v>
      </c>
      <c r="H10" s="93">
        <f>[6]Maio!$K$11</f>
        <v>0</v>
      </c>
      <c r="I10" s="93">
        <f>[6]Maio!$K$12</f>
        <v>0</v>
      </c>
      <c r="J10" s="93">
        <f>[6]Maio!$K$13</f>
        <v>0</v>
      </c>
      <c r="K10" s="93">
        <f>[6]Maio!$K$14</f>
        <v>0</v>
      </c>
      <c r="L10" s="93">
        <f>[6]Maio!$K$15</f>
        <v>0</v>
      </c>
      <c r="M10" s="93">
        <f>[6]Maio!$K$16</f>
        <v>0</v>
      </c>
      <c r="N10" s="93">
        <f>[6]Maio!$K$17</f>
        <v>0</v>
      </c>
      <c r="O10" s="93">
        <f>[6]Maio!$K$18</f>
        <v>0</v>
      </c>
      <c r="P10" s="93">
        <f>[6]Maio!$K$19</f>
        <v>0</v>
      </c>
      <c r="Q10" s="93">
        <f>[6]Maio!$K$20</f>
        <v>0.2</v>
      </c>
      <c r="R10" s="93">
        <f>[6]Maio!$K$21</f>
        <v>0.8</v>
      </c>
      <c r="S10" s="93">
        <f>[6]Maio!$K$22</f>
        <v>0</v>
      </c>
      <c r="T10" s="93">
        <f>[6]Maio!$K$23</f>
        <v>0</v>
      </c>
      <c r="U10" s="93">
        <f>[6]Maio!$K$24</f>
        <v>0</v>
      </c>
      <c r="V10" s="93">
        <f>[6]Maio!$K$25</f>
        <v>0</v>
      </c>
      <c r="W10" s="93">
        <f>[6]Maio!$K$26</f>
        <v>0</v>
      </c>
      <c r="X10" s="93">
        <f>[6]Maio!$K$27</f>
        <v>0</v>
      </c>
      <c r="Y10" s="93">
        <f>[6]Maio!$K$28</f>
        <v>15.6</v>
      </c>
      <c r="Z10" s="93">
        <f>[6]Maio!$K$29</f>
        <v>2.2000000000000002</v>
      </c>
      <c r="AA10" s="93">
        <f>[6]Maio!$K$30</f>
        <v>0.4</v>
      </c>
      <c r="AB10" s="93">
        <f>[6]Maio!$K$31</f>
        <v>0.2</v>
      </c>
      <c r="AC10" s="93">
        <f>[6]Maio!$K$32</f>
        <v>0</v>
      </c>
      <c r="AD10" s="93">
        <f>[6]Maio!$K$33</f>
        <v>0</v>
      </c>
      <c r="AE10" s="93">
        <f>[6]Maio!$K$34</f>
        <v>0</v>
      </c>
      <c r="AF10" s="93">
        <f>[6]Maio!$K$35</f>
        <v>0</v>
      </c>
      <c r="AG10" s="81">
        <f t="shared" si="4"/>
        <v>19.399999999999999</v>
      </c>
      <c r="AH10" s="82">
        <f t="shared" si="5"/>
        <v>15.6</v>
      </c>
      <c r="AI10" s="56">
        <f t="shared" si="6"/>
        <v>25</v>
      </c>
    </row>
    <row r="11" spans="1:35" x14ac:dyDescent="0.2">
      <c r="A11" s="50" t="s">
        <v>50</v>
      </c>
      <c r="B11" s="93">
        <f>[7]Maio!$K$5</f>
        <v>0</v>
      </c>
      <c r="C11" s="93">
        <f>[7]Maio!$K$6</f>
        <v>0</v>
      </c>
      <c r="D11" s="93">
        <f>[7]Maio!$K$7</f>
        <v>0</v>
      </c>
      <c r="E11" s="93">
        <f>[7]Maio!$K$8</f>
        <v>0</v>
      </c>
      <c r="F11" s="93">
        <f>[7]Maio!$K$9</f>
        <v>0</v>
      </c>
      <c r="G11" s="93">
        <f>[7]Maio!$K$10</f>
        <v>0</v>
      </c>
      <c r="H11" s="93">
        <f>[7]Maio!$K$11</f>
        <v>0</v>
      </c>
      <c r="I11" s="93">
        <f>[7]Maio!$K$12</f>
        <v>0</v>
      </c>
      <c r="J11" s="93">
        <f>[7]Maio!$K$13</f>
        <v>0</v>
      </c>
      <c r="K11" s="93">
        <f>[7]Maio!$K$14</f>
        <v>0</v>
      </c>
      <c r="L11" s="93">
        <f>[7]Maio!$K$15</f>
        <v>0</v>
      </c>
      <c r="M11" s="93">
        <f>[7]Maio!$K$16</f>
        <v>0</v>
      </c>
      <c r="N11" s="93">
        <f>[7]Maio!$K$17</f>
        <v>0</v>
      </c>
      <c r="O11" s="93">
        <f>[7]Maio!$K$18</f>
        <v>0</v>
      </c>
      <c r="P11" s="93">
        <f>[7]Maio!$K$19</f>
        <v>0</v>
      </c>
      <c r="Q11" s="93">
        <f>[7]Maio!$K$20</f>
        <v>0</v>
      </c>
      <c r="R11" s="93">
        <f>[7]Maio!$K$21</f>
        <v>0</v>
      </c>
      <c r="S11" s="93">
        <f>[7]Maio!$K$22</f>
        <v>0</v>
      </c>
      <c r="T11" s="93">
        <f>[7]Maio!$K$23</f>
        <v>0</v>
      </c>
      <c r="U11" s="93">
        <f>[7]Maio!$K$24</f>
        <v>0</v>
      </c>
      <c r="V11" s="93">
        <f>[7]Maio!$K$25</f>
        <v>0</v>
      </c>
      <c r="W11" s="93">
        <f>[7]Maio!$K$26</f>
        <v>0</v>
      </c>
      <c r="X11" s="93">
        <f>[7]Maio!$K$27</f>
        <v>0</v>
      </c>
      <c r="Y11" s="93">
        <f>[7]Maio!$K$28</f>
        <v>20.8</v>
      </c>
      <c r="Z11" s="93">
        <f>[7]Maio!$K$29</f>
        <v>0</v>
      </c>
      <c r="AA11" s="93">
        <f>[7]Maio!$K$30</f>
        <v>9.8000000000000007</v>
      </c>
      <c r="AB11" s="93">
        <f>[7]Maio!$K$31</f>
        <v>0.8</v>
      </c>
      <c r="AC11" s="93">
        <f>[7]Maio!$K$32</f>
        <v>0</v>
      </c>
      <c r="AD11" s="93">
        <f>[7]Maio!$K$33</f>
        <v>0</v>
      </c>
      <c r="AE11" s="93">
        <f>[7]Maio!$K$34</f>
        <v>0</v>
      </c>
      <c r="AF11" s="93">
        <f>[7]Maio!$K$35</f>
        <v>0</v>
      </c>
      <c r="AG11" s="81">
        <f t="shared" si="4"/>
        <v>31.400000000000002</v>
      </c>
      <c r="AH11" s="82">
        <f t="shared" si="5"/>
        <v>20.8</v>
      </c>
      <c r="AI11" s="56">
        <f t="shared" si="6"/>
        <v>28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82" t="s">
        <v>203</v>
      </c>
      <c r="AI12" s="56" t="s">
        <v>203</v>
      </c>
    </row>
    <row r="13" spans="1:35" x14ac:dyDescent="0.2">
      <c r="A13" s="50" t="s">
        <v>96</v>
      </c>
      <c r="B13" s="93">
        <f>[8]Maio!$K$5</f>
        <v>0</v>
      </c>
      <c r="C13" s="93">
        <f>[8]Maio!$K$6</f>
        <v>0</v>
      </c>
      <c r="D13" s="93">
        <f>[8]Maio!$K$7</f>
        <v>0</v>
      </c>
      <c r="E13" s="93">
        <f>[8]Maio!$K$8</f>
        <v>0</v>
      </c>
      <c r="F13" s="93">
        <f>[8]Maio!$K$9</f>
        <v>0</v>
      </c>
      <c r="G13" s="93">
        <f>[8]Maio!$K$10</f>
        <v>0</v>
      </c>
      <c r="H13" s="93">
        <f>[8]Maio!$K$11</f>
        <v>0</v>
      </c>
      <c r="I13" s="93">
        <f>[8]Maio!$K$12</f>
        <v>0</v>
      </c>
      <c r="J13" s="93">
        <f>[8]Maio!$K$13</f>
        <v>2.2000000000000002</v>
      </c>
      <c r="K13" s="93">
        <f>[8]Maio!$K$14</f>
        <v>0.2</v>
      </c>
      <c r="L13" s="93">
        <f>[8]Maio!$K$15</f>
        <v>0</v>
      </c>
      <c r="M13" s="93">
        <f>[8]Maio!$K$16</f>
        <v>0</v>
      </c>
      <c r="N13" s="93">
        <f>[8]Maio!$K$17</f>
        <v>0</v>
      </c>
      <c r="O13" s="93">
        <f>[8]Maio!$K$18</f>
        <v>0</v>
      </c>
      <c r="P13" s="93">
        <f>[8]Maio!$K$19</f>
        <v>0.4</v>
      </c>
      <c r="Q13" s="93">
        <f>[8]Maio!$K$20</f>
        <v>0</v>
      </c>
      <c r="R13" s="93">
        <f>[8]Maio!$K$21</f>
        <v>0</v>
      </c>
      <c r="S13" s="93">
        <f>[8]Maio!$K$22</f>
        <v>0</v>
      </c>
      <c r="T13" s="93">
        <f>[8]Maio!$K$23</f>
        <v>0</v>
      </c>
      <c r="U13" s="93">
        <f>[8]Maio!$K$24</f>
        <v>0</v>
      </c>
      <c r="V13" s="93">
        <f>[8]Maio!$K$25</f>
        <v>0</v>
      </c>
      <c r="W13" s="93">
        <f>[8]Maio!$K$26</f>
        <v>0</v>
      </c>
      <c r="X13" s="93">
        <f>[8]Maio!$K$27</f>
        <v>8.6</v>
      </c>
      <c r="Y13" s="93">
        <f>[8]Maio!$K$28</f>
        <v>36</v>
      </c>
      <c r="Z13" s="93">
        <f>[8]Maio!$K$29</f>
        <v>0</v>
      </c>
      <c r="AA13" s="93">
        <f>[8]Maio!$K$30</f>
        <v>0.2</v>
      </c>
      <c r="AB13" s="93">
        <f>[8]Maio!$K$31</f>
        <v>0.2</v>
      </c>
      <c r="AC13" s="93">
        <f>[8]Maio!$K$32</f>
        <v>0</v>
      </c>
      <c r="AD13" s="93">
        <f>[8]Maio!$K$33</f>
        <v>0</v>
      </c>
      <c r="AE13" s="93">
        <f>[8]Maio!$K$34</f>
        <v>0</v>
      </c>
      <c r="AF13" s="93">
        <f>[8]Maio!$K$35</f>
        <v>0</v>
      </c>
      <c r="AG13" s="81">
        <f t="shared" si="4"/>
        <v>47.800000000000004</v>
      </c>
      <c r="AH13" s="82">
        <f t="shared" si="5"/>
        <v>36</v>
      </c>
      <c r="AI13" s="56">
        <f t="shared" si="6"/>
        <v>24</v>
      </c>
    </row>
    <row r="14" spans="1:35" hidden="1" x14ac:dyDescent="0.2">
      <c r="A14" s="50" t="s">
        <v>100</v>
      </c>
      <c r="B14" s="93" t="str">
        <f>[9]Maio!$K$5</f>
        <v>*</v>
      </c>
      <c r="C14" s="93" t="str">
        <f>[9]Maio!$K$6</f>
        <v>*</v>
      </c>
      <c r="D14" s="93" t="str">
        <f>[9]Maio!$K$7</f>
        <v>*</v>
      </c>
      <c r="E14" s="93" t="str">
        <f>[9]Maio!$K$8</f>
        <v>*</v>
      </c>
      <c r="F14" s="93" t="str">
        <f>[9]Maio!$K$9</f>
        <v>*</v>
      </c>
      <c r="G14" s="93" t="str">
        <f>[9]Maio!$K$10</f>
        <v>*</v>
      </c>
      <c r="H14" s="93" t="str">
        <f>[9]Maio!$K$11</f>
        <v>*</v>
      </c>
      <c r="I14" s="93" t="str">
        <f>[9]Maio!$K$12</f>
        <v>*</v>
      </c>
      <c r="J14" s="93" t="str">
        <f>[9]Maio!$K$13</f>
        <v>*</v>
      </c>
      <c r="K14" s="93" t="str">
        <f>[9]Maio!$K$14</f>
        <v>*</v>
      </c>
      <c r="L14" s="93" t="str">
        <f>[9]Maio!$K$15</f>
        <v>*</v>
      </c>
      <c r="M14" s="93" t="str">
        <f>[9]Maio!$K$16</f>
        <v>*</v>
      </c>
      <c r="N14" s="93" t="str">
        <f>[9]Maio!$K$17</f>
        <v>*</v>
      </c>
      <c r="O14" s="93" t="str">
        <f>[9]Maio!$K$18</f>
        <v>*</v>
      </c>
      <c r="P14" s="93" t="str">
        <f>[9]Maio!$K$19</f>
        <v>*</v>
      </c>
      <c r="Q14" s="93" t="str">
        <f>[9]Maio!$K$20</f>
        <v>*</v>
      </c>
      <c r="R14" s="93" t="str">
        <f>[9]Maio!$K$21</f>
        <v>*</v>
      </c>
      <c r="S14" s="93" t="str">
        <f>[9]Maio!$K$22</f>
        <v>*</v>
      </c>
      <c r="T14" s="93" t="str">
        <f>[9]Maio!$K$23</f>
        <v>*</v>
      </c>
      <c r="U14" s="93" t="str">
        <f>[9]Maio!$K$24</f>
        <v>*</v>
      </c>
      <c r="V14" s="93" t="str">
        <f>[9]Maio!$K$25</f>
        <v>*</v>
      </c>
      <c r="W14" s="93" t="str">
        <f>[9]Maio!$K$26</f>
        <v>*</v>
      </c>
      <c r="X14" s="93" t="str">
        <f>[9]Maio!$K$27</f>
        <v>*</v>
      </c>
      <c r="Y14" s="93" t="str">
        <f>[9]Maio!$K$28</f>
        <v>*</v>
      </c>
      <c r="Z14" s="93" t="str">
        <f>[9]Maio!$K$29</f>
        <v>*</v>
      </c>
      <c r="AA14" s="93" t="str">
        <f>[9]Maio!$K$30</f>
        <v>*</v>
      </c>
      <c r="AB14" s="93" t="str">
        <f>[9]Maio!$K$31</f>
        <v>*</v>
      </c>
      <c r="AC14" s="93" t="str">
        <f>[9]Maio!$K$32</f>
        <v>*</v>
      </c>
      <c r="AD14" s="93" t="str">
        <f>[9]Maio!$K$33</f>
        <v>*</v>
      </c>
      <c r="AE14" s="93" t="str">
        <f>[9]Maio!$K$34</f>
        <v>*</v>
      </c>
      <c r="AF14" s="93" t="str">
        <f>[9]Maio!$K$35</f>
        <v>*</v>
      </c>
      <c r="AG14" s="81" t="s">
        <v>203</v>
      </c>
      <c r="AH14" s="82" t="s">
        <v>203</v>
      </c>
      <c r="AI14" s="56" t="s">
        <v>203</v>
      </c>
    </row>
    <row r="15" spans="1:35" x14ac:dyDescent="0.2">
      <c r="A15" s="50" t="s">
        <v>103</v>
      </c>
      <c r="B15" s="93">
        <f>[10]Maio!$K$5</f>
        <v>0</v>
      </c>
      <c r="C15" s="93">
        <f>[10]Maio!$K$6</f>
        <v>0</v>
      </c>
      <c r="D15" s="93">
        <f>[10]Maio!$K$7</f>
        <v>0</v>
      </c>
      <c r="E15" s="93">
        <f>[10]Maio!$K$8</f>
        <v>0</v>
      </c>
      <c r="F15" s="93">
        <f>[10]Maio!$K$9</f>
        <v>0</v>
      </c>
      <c r="G15" s="93">
        <f>[10]Maio!$K$10</f>
        <v>0</v>
      </c>
      <c r="H15" s="93">
        <f>[10]Maio!$K$11</f>
        <v>0</v>
      </c>
      <c r="I15" s="93">
        <f>[10]Maio!$K$12</f>
        <v>0</v>
      </c>
      <c r="J15" s="93">
        <f>[10]Maio!$K$13</f>
        <v>0</v>
      </c>
      <c r="K15" s="93">
        <f>[10]Maio!$K$14</f>
        <v>0</v>
      </c>
      <c r="L15" s="93">
        <f>[10]Maio!$K$15</f>
        <v>0</v>
      </c>
      <c r="M15" s="93">
        <f>[10]Maio!$K$16</f>
        <v>0</v>
      </c>
      <c r="N15" s="93">
        <f>[10]Maio!$K$17</f>
        <v>0.4</v>
      </c>
      <c r="O15" s="93">
        <f>[10]Maio!$K$18</f>
        <v>0</v>
      </c>
      <c r="P15" s="93">
        <f>[10]Maio!$K$19</f>
        <v>0.2</v>
      </c>
      <c r="Q15" s="93">
        <f>[10]Maio!$K$20</f>
        <v>0</v>
      </c>
      <c r="R15" s="93">
        <f>[10]Maio!$K$21</f>
        <v>0</v>
      </c>
      <c r="S15" s="93">
        <f>[10]Maio!$K$22</f>
        <v>0</v>
      </c>
      <c r="T15" s="93">
        <f>[10]Maio!$K$23</f>
        <v>0</v>
      </c>
      <c r="U15" s="93">
        <f>[10]Maio!$K$24</f>
        <v>0</v>
      </c>
      <c r="V15" s="93">
        <f>[10]Maio!$K$25</f>
        <v>0</v>
      </c>
      <c r="W15" s="93">
        <f>[10]Maio!$K$26</f>
        <v>0</v>
      </c>
      <c r="X15" s="93">
        <f>[10]Maio!$K$27</f>
        <v>0</v>
      </c>
      <c r="Y15" s="93">
        <f>[10]Maio!$K$28</f>
        <v>22.4</v>
      </c>
      <c r="Z15" s="93">
        <f>[10]Maio!$K$29</f>
        <v>0</v>
      </c>
      <c r="AA15" s="93">
        <f>[10]Maio!$K$30</f>
        <v>0.60000000000000009</v>
      </c>
      <c r="AB15" s="93">
        <f>[10]Maio!$K$31</f>
        <v>5.4</v>
      </c>
      <c r="AC15" s="93">
        <f>[10]Maio!$K$32</f>
        <v>0.2</v>
      </c>
      <c r="AD15" s="93">
        <f>[10]Maio!$K$33</f>
        <v>0.2</v>
      </c>
      <c r="AE15" s="93">
        <f>[10]Maio!$K$34</f>
        <v>0</v>
      </c>
      <c r="AF15" s="93">
        <f>[10]Maio!$K$35</f>
        <v>0</v>
      </c>
      <c r="AG15" s="81">
        <f t="shared" si="4"/>
        <v>29.4</v>
      </c>
      <c r="AH15" s="82">
        <f t="shared" si="5"/>
        <v>22.4</v>
      </c>
      <c r="AI15" s="56">
        <f t="shared" si="6"/>
        <v>24</v>
      </c>
    </row>
    <row r="16" spans="1:35" x14ac:dyDescent="0.2">
      <c r="A16" s="50" t="s">
        <v>150</v>
      </c>
      <c r="B16" s="93">
        <f>[11]Maio!$K$5</f>
        <v>0</v>
      </c>
      <c r="C16" s="93">
        <f>[11]Maio!$K$6</f>
        <v>0</v>
      </c>
      <c r="D16" s="93">
        <f>[11]Maio!$K$7</f>
        <v>0</v>
      </c>
      <c r="E16" s="93">
        <f>[11]Maio!$K$8</f>
        <v>0</v>
      </c>
      <c r="F16" s="93">
        <f>[11]Maio!$K$9</f>
        <v>0</v>
      </c>
      <c r="G16" s="93">
        <f>[11]Maio!$K$10</f>
        <v>0</v>
      </c>
      <c r="H16" s="93">
        <f>[11]Maio!$K$11</f>
        <v>0</v>
      </c>
      <c r="I16" s="93">
        <f>[11]Maio!$K$12</f>
        <v>0</v>
      </c>
      <c r="J16" s="93">
        <f>[11]Maio!$K$13</f>
        <v>0</v>
      </c>
      <c r="K16" s="93">
        <f>[11]Maio!$K$14</f>
        <v>0</v>
      </c>
      <c r="L16" s="93">
        <f>[11]Maio!$K$15</f>
        <v>0</v>
      </c>
      <c r="M16" s="93">
        <f>[11]Maio!$K$16</f>
        <v>0</v>
      </c>
      <c r="N16" s="93">
        <f>[11]Maio!$K$17</f>
        <v>0</v>
      </c>
      <c r="O16" s="93">
        <f>[11]Maio!$K$18</f>
        <v>0</v>
      </c>
      <c r="P16" s="93">
        <f>[11]Maio!$K$19</f>
        <v>0</v>
      </c>
      <c r="Q16" s="93">
        <f>[11]Maio!$K$20</f>
        <v>0</v>
      </c>
      <c r="R16" s="93">
        <f>[11]Maio!$K$21</f>
        <v>0</v>
      </c>
      <c r="S16" s="93">
        <f>[11]Maio!$K$22</f>
        <v>0</v>
      </c>
      <c r="T16" s="93">
        <f>[11]Maio!$K$23</f>
        <v>0</v>
      </c>
      <c r="U16" s="93">
        <f>[11]Maio!$K$24</f>
        <v>0</v>
      </c>
      <c r="V16" s="93">
        <f>[11]Maio!$K$25</f>
        <v>0</v>
      </c>
      <c r="W16" s="93">
        <f>[11]Maio!$K$26</f>
        <v>0</v>
      </c>
      <c r="X16" s="93">
        <f>[11]Maio!$K$27</f>
        <v>0</v>
      </c>
      <c r="Y16" s="93">
        <f>[11]Maio!$K$28</f>
        <v>2</v>
      </c>
      <c r="Z16" s="93">
        <f>[11]Maio!$K$29</f>
        <v>0</v>
      </c>
      <c r="AA16" s="93">
        <f>[11]Maio!$K$30</f>
        <v>0.2</v>
      </c>
      <c r="AB16" s="93">
        <f>[11]Maio!$K$31</f>
        <v>0</v>
      </c>
      <c r="AC16" s="93">
        <f>[11]Maio!$K$32</f>
        <v>0</v>
      </c>
      <c r="AD16" s="93">
        <f>[11]Maio!$K$33</f>
        <v>0</v>
      </c>
      <c r="AE16" s="93">
        <f>[11]Maio!$K$34</f>
        <v>0</v>
      </c>
      <c r="AF16" s="93">
        <f>[11]Maio!$K$35</f>
        <v>0</v>
      </c>
      <c r="AG16" s="81">
        <f t="shared" si="4"/>
        <v>2.2000000000000002</v>
      </c>
      <c r="AH16" s="82">
        <f t="shared" si="5"/>
        <v>2</v>
      </c>
      <c r="AI16" s="56">
        <f t="shared" si="6"/>
        <v>29</v>
      </c>
    </row>
    <row r="17" spans="1:37" x14ac:dyDescent="0.2">
      <c r="A17" s="50" t="s">
        <v>2</v>
      </c>
      <c r="B17" s="93">
        <f>[12]Maio!$K$5</f>
        <v>0</v>
      </c>
      <c r="C17" s="93">
        <f>[12]Maio!$K$6</f>
        <v>0</v>
      </c>
      <c r="D17" s="93">
        <f>[12]Maio!$K$7</f>
        <v>0</v>
      </c>
      <c r="E17" s="93">
        <f>[12]Maio!$K$8</f>
        <v>0</v>
      </c>
      <c r="F17" s="93">
        <f>[12]Maio!$K$9</f>
        <v>0</v>
      </c>
      <c r="G17" s="93">
        <f>[12]Maio!$K$10</f>
        <v>0</v>
      </c>
      <c r="H17" s="93">
        <f>[12]Maio!$K$11</f>
        <v>0</v>
      </c>
      <c r="I17" s="93">
        <f>[12]Maio!$K$12</f>
        <v>0</v>
      </c>
      <c r="J17" s="93">
        <f>[12]Maio!$K$13</f>
        <v>0</v>
      </c>
      <c r="K17" s="93">
        <f>[12]Maio!$K$14</f>
        <v>0</v>
      </c>
      <c r="L17" s="93">
        <f>[12]Maio!$K$15</f>
        <v>0</v>
      </c>
      <c r="M17" s="93">
        <f>[12]Maio!$K$16</f>
        <v>0</v>
      </c>
      <c r="N17" s="93">
        <f>[12]Maio!$K$17</f>
        <v>0</v>
      </c>
      <c r="O17" s="93">
        <f>[12]Maio!$K$18</f>
        <v>0</v>
      </c>
      <c r="P17" s="93">
        <f>[12]Maio!$K$19</f>
        <v>0</v>
      </c>
      <c r="Q17" s="93">
        <f>[12]Maio!$K$20</f>
        <v>0</v>
      </c>
      <c r="R17" s="93">
        <f>[12]Maio!$K$21</f>
        <v>0</v>
      </c>
      <c r="S17" s="93">
        <f>[12]Maio!$K$22</f>
        <v>0</v>
      </c>
      <c r="T17" s="93">
        <f>[12]Maio!$K$23</f>
        <v>0</v>
      </c>
      <c r="U17" s="93">
        <f>[12]Maio!$K$24</f>
        <v>0</v>
      </c>
      <c r="V17" s="93">
        <f>[12]Maio!$K$25</f>
        <v>0</v>
      </c>
      <c r="W17" s="93">
        <f>[12]Maio!$K$26</f>
        <v>0</v>
      </c>
      <c r="X17" s="93">
        <f>[12]Maio!$K$27</f>
        <v>0</v>
      </c>
      <c r="Y17" s="93">
        <f>[12]Maio!$K$28</f>
        <v>17.399999999999999</v>
      </c>
      <c r="Z17" s="93">
        <f>[12]Maio!$K$29</f>
        <v>0</v>
      </c>
      <c r="AA17" s="93">
        <f>[12]Maio!$K$30</f>
        <v>3.4</v>
      </c>
      <c r="AB17" s="93">
        <f>[12]Maio!$K$31</f>
        <v>0.2</v>
      </c>
      <c r="AC17" s="93">
        <f>[12]Maio!$K$32</f>
        <v>0</v>
      </c>
      <c r="AD17" s="93">
        <f>[12]Maio!$K$33</f>
        <v>0</v>
      </c>
      <c r="AE17" s="93">
        <f>[12]Maio!$K$34</f>
        <v>0</v>
      </c>
      <c r="AF17" s="93">
        <f>[12]Maio!$K$35</f>
        <v>0</v>
      </c>
      <c r="AG17" s="81">
        <f t="shared" si="4"/>
        <v>20.999999999999996</v>
      </c>
      <c r="AH17" s="82">
        <f t="shared" si="5"/>
        <v>17.399999999999999</v>
      </c>
      <c r="AI17" s="56">
        <f t="shared" si="6"/>
        <v>28</v>
      </c>
      <c r="AK17" s="11" t="s">
        <v>33</v>
      </c>
    </row>
    <row r="18" spans="1:37" x14ac:dyDescent="0.2">
      <c r="A18" s="50" t="s">
        <v>3</v>
      </c>
      <c r="B18" s="93">
        <f>[13]Maio!$K$5</f>
        <v>0</v>
      </c>
      <c r="C18" s="93">
        <f>[13]Maio!$K$5</f>
        <v>0</v>
      </c>
      <c r="D18" s="93">
        <f>[13]Maio!$K$5</f>
        <v>0</v>
      </c>
      <c r="E18" s="93">
        <f>[13]Maio!$K$5</f>
        <v>0</v>
      </c>
      <c r="F18" s="93">
        <f>[13]Maio!$K$5</f>
        <v>0</v>
      </c>
      <c r="G18" s="93">
        <f>[13]Maio!$K$5</f>
        <v>0</v>
      </c>
      <c r="H18" s="93">
        <f>[13]Maio!$K$5</f>
        <v>0</v>
      </c>
      <c r="I18" s="93">
        <f>[13]Maio!$K$5</f>
        <v>0</v>
      </c>
      <c r="J18" s="93">
        <f>[13]Maio!$K$5</f>
        <v>0</v>
      </c>
      <c r="K18" s="93">
        <f>[13]Maio!$K$5</f>
        <v>0</v>
      </c>
      <c r="L18" s="93">
        <f>[13]Maio!$K$5</f>
        <v>0</v>
      </c>
      <c r="M18" s="93">
        <f>[13]Maio!$K$5</f>
        <v>0</v>
      </c>
      <c r="N18" s="93">
        <f>[13]Maio!$K$5</f>
        <v>0</v>
      </c>
      <c r="O18" s="93">
        <f>[13]Maio!$K$5</f>
        <v>0</v>
      </c>
      <c r="P18" s="93">
        <f>[13]Maio!$K$5</f>
        <v>0</v>
      </c>
      <c r="Q18" s="93">
        <f>[13]Maio!$K$5</f>
        <v>0</v>
      </c>
      <c r="R18" s="93">
        <f>[13]Maio!$K$5</f>
        <v>0</v>
      </c>
      <c r="S18" s="93">
        <f>[13]Maio!$K$5</f>
        <v>0</v>
      </c>
      <c r="T18" s="93">
        <f>[13]Maio!$K$5</f>
        <v>0</v>
      </c>
      <c r="U18" s="93">
        <f>[13]Maio!$K$5</f>
        <v>0</v>
      </c>
      <c r="V18" s="93">
        <f>[13]Maio!$K$5</f>
        <v>0</v>
      </c>
      <c r="W18" s="93">
        <f>[13]Maio!$K$5</f>
        <v>0</v>
      </c>
      <c r="X18" s="93">
        <f>[13]Maio!$K$5</f>
        <v>0</v>
      </c>
      <c r="Y18" s="93">
        <f>[13]Maio!$K$5</f>
        <v>0</v>
      </c>
      <c r="Z18" s="93">
        <f>[13]Maio!$K$5</f>
        <v>0</v>
      </c>
      <c r="AA18" s="93">
        <f>[13]Maio!$K$5</f>
        <v>0</v>
      </c>
      <c r="AB18" s="93">
        <f>[13]Maio!$K$5</f>
        <v>0</v>
      </c>
      <c r="AC18" s="93">
        <f>[13]Maio!$K$5</f>
        <v>0</v>
      </c>
      <c r="AD18" s="93">
        <f>[13]Maio!$K$5</f>
        <v>0</v>
      </c>
      <c r="AE18" s="93">
        <f>[13]Maio!$K$5</f>
        <v>0</v>
      </c>
      <c r="AF18" s="93">
        <f>[13]Maio!$K$5</f>
        <v>0</v>
      </c>
      <c r="AG18" s="81">
        <f t="shared" si="4"/>
        <v>0</v>
      </c>
      <c r="AH18" s="82">
        <f t="shared" si="5"/>
        <v>0</v>
      </c>
      <c r="AI18" s="56">
        <f t="shared" si="6"/>
        <v>31</v>
      </c>
      <c r="AJ18" s="11"/>
      <c r="AK18" s="11" t="s">
        <v>33</v>
      </c>
    </row>
    <row r="19" spans="1:37" x14ac:dyDescent="0.2">
      <c r="A19" s="50" t="s">
        <v>4</v>
      </c>
      <c r="B19" s="93">
        <f>[14]Maio!$K$5</f>
        <v>0</v>
      </c>
      <c r="C19" s="93">
        <f>[14]Maio!$K$6</f>
        <v>0</v>
      </c>
      <c r="D19" s="93">
        <f>[14]Maio!$K$7</f>
        <v>0</v>
      </c>
      <c r="E19" s="93">
        <f>[14]Maio!$K$8</f>
        <v>0</v>
      </c>
      <c r="F19" s="93">
        <f>[14]Maio!$K$9</f>
        <v>0</v>
      </c>
      <c r="G19" s="93">
        <f>[14]Maio!$K$10</f>
        <v>0</v>
      </c>
      <c r="H19" s="93">
        <f>[14]Maio!$K$11</f>
        <v>0</v>
      </c>
      <c r="I19" s="93">
        <f>[14]Maio!$K$12</f>
        <v>0</v>
      </c>
      <c r="J19" s="93">
        <f>[14]Maio!$K$13</f>
        <v>0</v>
      </c>
      <c r="K19" s="93">
        <f>[14]Maio!$K$14</f>
        <v>0</v>
      </c>
      <c r="L19" s="93">
        <f>[14]Maio!$K$15</f>
        <v>0</v>
      </c>
      <c r="M19" s="93">
        <f>[14]Maio!$K$16</f>
        <v>0</v>
      </c>
      <c r="N19" s="93">
        <f>[14]Maio!$K$17</f>
        <v>0</v>
      </c>
      <c r="O19" s="93">
        <f>[14]Maio!$K$18</f>
        <v>0</v>
      </c>
      <c r="P19" s="93">
        <f>[14]Maio!$K$19</f>
        <v>0</v>
      </c>
      <c r="Q19" s="93">
        <f>[14]Maio!$K$20</f>
        <v>0</v>
      </c>
      <c r="R19" s="93">
        <f>[14]Maio!$K$21</f>
        <v>0</v>
      </c>
      <c r="S19" s="93">
        <f>[14]Maio!$K$22</f>
        <v>0</v>
      </c>
      <c r="T19" s="93">
        <f>[14]Maio!$K$23</f>
        <v>0</v>
      </c>
      <c r="U19" s="93">
        <f>[14]Maio!$K$24</f>
        <v>0</v>
      </c>
      <c r="V19" s="93">
        <f>[14]Maio!$K$25</f>
        <v>0</v>
      </c>
      <c r="W19" s="93">
        <f>[14]Maio!$K$26</f>
        <v>0</v>
      </c>
      <c r="X19" s="93">
        <f>[14]Maio!$K$27</f>
        <v>0</v>
      </c>
      <c r="Y19" s="93">
        <f>[14]Maio!$K$28</f>
        <v>0</v>
      </c>
      <c r="Z19" s="93">
        <f>[14]Maio!$K$29</f>
        <v>0.60000000000000009</v>
      </c>
      <c r="AA19" s="93">
        <f>[14]Maio!$K$30</f>
        <v>0.4</v>
      </c>
      <c r="AB19" s="93">
        <f>[14]Maio!$K$31</f>
        <v>0.2</v>
      </c>
      <c r="AC19" s="93">
        <f>[14]Maio!$K$32</f>
        <v>1.4</v>
      </c>
      <c r="AD19" s="93">
        <f>[14]Maio!$K$33</f>
        <v>0</v>
      </c>
      <c r="AE19" s="93">
        <f>[14]Maio!$K$34</f>
        <v>0</v>
      </c>
      <c r="AF19" s="93">
        <f>[14]Maio!$K$35</f>
        <v>0</v>
      </c>
      <c r="AG19" s="81">
        <f t="shared" si="4"/>
        <v>2.5999999999999996</v>
      </c>
      <c r="AH19" s="82">
        <f t="shared" si="5"/>
        <v>1.4</v>
      </c>
      <c r="AI19" s="56">
        <f t="shared" si="6"/>
        <v>27</v>
      </c>
    </row>
    <row r="20" spans="1:37" x14ac:dyDescent="0.2">
      <c r="A20" s="50" t="s">
        <v>5</v>
      </c>
      <c r="B20" s="93">
        <f>[15]Maio!$K$5</f>
        <v>0</v>
      </c>
      <c r="C20" s="93">
        <f>[15]Maio!$K$6</f>
        <v>0</v>
      </c>
      <c r="D20" s="93">
        <f>[15]Maio!$K$7</f>
        <v>0</v>
      </c>
      <c r="E20" s="93">
        <f>[15]Maio!$K$8</f>
        <v>0</v>
      </c>
      <c r="F20" s="93">
        <f>[15]Maio!$K$9</f>
        <v>0</v>
      </c>
      <c r="G20" s="93">
        <f>[15]Maio!$K$10</f>
        <v>0</v>
      </c>
      <c r="H20" s="93">
        <f>[15]Maio!$K$11</f>
        <v>0</v>
      </c>
      <c r="I20" s="93">
        <f>[15]Maio!$K$12</f>
        <v>0</v>
      </c>
      <c r="J20" s="93">
        <f>[15]Maio!$K$13</f>
        <v>0</v>
      </c>
      <c r="K20" s="93">
        <f>[15]Maio!$K$14</f>
        <v>0</v>
      </c>
      <c r="L20" s="93">
        <f>[15]Maio!$K$15</f>
        <v>0</v>
      </c>
      <c r="M20" s="93">
        <f>[15]Maio!$K$16</f>
        <v>0</v>
      </c>
      <c r="N20" s="93">
        <f>[15]Maio!$K$17</f>
        <v>0</v>
      </c>
      <c r="O20" s="93">
        <f>[15]Maio!$K$18</f>
        <v>0</v>
      </c>
      <c r="P20" s="93">
        <f>[15]Maio!$K$19</f>
        <v>0</v>
      </c>
      <c r="Q20" s="93">
        <f>[15]Maio!$K$20</f>
        <v>0</v>
      </c>
      <c r="R20" s="93">
        <f>[15]Maio!$K$21</f>
        <v>0</v>
      </c>
      <c r="S20" s="93">
        <f>[15]Maio!$K$22</f>
        <v>0.8</v>
      </c>
      <c r="T20" s="93">
        <f>[15]Maio!$K$23</f>
        <v>1</v>
      </c>
      <c r="U20" s="93">
        <f>[15]Maio!$K$24</f>
        <v>0</v>
      </c>
      <c r="V20" s="93">
        <f>[15]Maio!$K$25</f>
        <v>0</v>
      </c>
      <c r="W20" s="93">
        <f>[15]Maio!$K$26</f>
        <v>0</v>
      </c>
      <c r="X20" s="93">
        <f>[15]Maio!$K$27</f>
        <v>0</v>
      </c>
      <c r="Y20" s="93">
        <f>[15]Maio!$K$28</f>
        <v>0</v>
      </c>
      <c r="Z20" s="93">
        <f>[15]Maio!$K$29</f>
        <v>0</v>
      </c>
      <c r="AA20" s="93">
        <f>[15]Maio!$K$30</f>
        <v>0</v>
      </c>
      <c r="AB20" s="93">
        <f>[15]Maio!$K$31</f>
        <v>0</v>
      </c>
      <c r="AC20" s="93">
        <f>[15]Maio!$K$32</f>
        <v>0</v>
      </c>
      <c r="AD20" s="93">
        <f>[15]Maio!$K$33</f>
        <v>0</v>
      </c>
      <c r="AE20" s="93">
        <f>[15]Maio!$K$34</f>
        <v>0</v>
      </c>
      <c r="AF20" s="93">
        <f>[15]Maio!$K$35</f>
        <v>0</v>
      </c>
      <c r="AG20" s="81">
        <f t="shared" si="4"/>
        <v>1.8</v>
      </c>
      <c r="AH20" s="82">
        <f t="shared" si="5"/>
        <v>1</v>
      </c>
      <c r="AI20" s="56">
        <f t="shared" si="6"/>
        <v>29</v>
      </c>
      <c r="AJ20" s="11" t="s">
        <v>33</v>
      </c>
    </row>
    <row r="21" spans="1:37" x14ac:dyDescent="0.2">
      <c r="A21" s="50" t="s">
        <v>31</v>
      </c>
      <c r="B21" s="93">
        <f>[16]Maio!$K$5</f>
        <v>0</v>
      </c>
      <c r="C21" s="93">
        <f>[16]Maio!$K$6</f>
        <v>0</v>
      </c>
      <c r="D21" s="93">
        <f>[16]Maio!$K$7</f>
        <v>0</v>
      </c>
      <c r="E21" s="93">
        <f>[16]Maio!$K$8</f>
        <v>0</v>
      </c>
      <c r="F21" s="93">
        <f>[16]Maio!$K$9</f>
        <v>0</v>
      </c>
      <c r="G21" s="93">
        <f>[16]Maio!$K$10</f>
        <v>0</v>
      </c>
      <c r="H21" s="93">
        <f>[16]Maio!$K$11</f>
        <v>0</v>
      </c>
      <c r="I21" s="93">
        <f>[16]Maio!$K$12</f>
        <v>0</v>
      </c>
      <c r="J21" s="93">
        <f>[16]Maio!$K$13</f>
        <v>0</v>
      </c>
      <c r="K21" s="93">
        <f>[16]Maio!$K$14</f>
        <v>0</v>
      </c>
      <c r="L21" s="93">
        <f>[16]Maio!$K$15</f>
        <v>0</v>
      </c>
      <c r="M21" s="93">
        <f>[16]Maio!$K$16</f>
        <v>0</v>
      </c>
      <c r="N21" s="93">
        <f>[16]Maio!$K$17</f>
        <v>0</v>
      </c>
      <c r="O21" s="93">
        <f>[16]Maio!$K$18</f>
        <v>0</v>
      </c>
      <c r="P21" s="93">
        <f>[16]Maio!$K$19</f>
        <v>0</v>
      </c>
      <c r="Q21" s="93">
        <f>[16]Maio!$K$20</f>
        <v>0</v>
      </c>
      <c r="R21" s="93">
        <f>[16]Maio!$K$21</f>
        <v>0</v>
      </c>
      <c r="S21" s="93">
        <f>[16]Maio!$K$22</f>
        <v>0</v>
      </c>
      <c r="T21" s="93">
        <f>[16]Maio!$K$23</f>
        <v>0</v>
      </c>
      <c r="U21" s="93">
        <f>[16]Maio!$K$24</f>
        <v>0</v>
      </c>
      <c r="V21" s="93">
        <f>[16]Maio!$K$25</f>
        <v>0</v>
      </c>
      <c r="W21" s="93">
        <f>[16]Maio!$K$26</f>
        <v>0</v>
      </c>
      <c r="X21" s="93">
        <f>[16]Maio!$K$27</f>
        <v>0</v>
      </c>
      <c r="Y21" s="93">
        <f>[16]Maio!$K$28</f>
        <v>4.2</v>
      </c>
      <c r="Z21" s="93">
        <f>[16]Maio!$K$29</f>
        <v>5.4</v>
      </c>
      <c r="AA21" s="93">
        <f>[16]Maio!$K$30</f>
        <v>0</v>
      </c>
      <c r="AB21" s="93">
        <f>[16]Maio!$K$31</f>
        <v>0.2</v>
      </c>
      <c r="AC21" s="93">
        <f>[16]Maio!$K$32</f>
        <v>1.5999999999999999</v>
      </c>
      <c r="AD21" s="93">
        <f>[16]Maio!$K$33</f>
        <v>0</v>
      </c>
      <c r="AE21" s="93">
        <f>[16]Maio!$K$34</f>
        <v>0</v>
      </c>
      <c r="AF21" s="93">
        <f>[16]Maio!$K$35</f>
        <v>0</v>
      </c>
      <c r="AG21" s="81">
        <f t="shared" si="4"/>
        <v>11.4</v>
      </c>
      <c r="AH21" s="82">
        <f t="shared" si="5"/>
        <v>5.4</v>
      </c>
      <c r="AI21" s="56">
        <f t="shared" si="6"/>
        <v>27</v>
      </c>
    </row>
    <row r="22" spans="1:37" x14ac:dyDescent="0.2">
      <c r="A22" s="50" t="s">
        <v>6</v>
      </c>
      <c r="B22" s="93">
        <f>[17]Maio!$K$5</f>
        <v>0</v>
      </c>
      <c r="C22" s="93">
        <f>[17]Maio!$K$6</f>
        <v>0</v>
      </c>
      <c r="D22" s="93">
        <f>[17]Maio!$K$7</f>
        <v>0</v>
      </c>
      <c r="E22" s="93">
        <f>[17]Maio!$K$8</f>
        <v>1.4</v>
      </c>
      <c r="F22" s="93">
        <f>[17]Maio!$K$9</f>
        <v>0.2</v>
      </c>
      <c r="G22" s="93">
        <f>[17]Maio!$K$10</f>
        <v>0</v>
      </c>
      <c r="H22" s="93">
        <f>[17]Maio!$K$11</f>
        <v>0</v>
      </c>
      <c r="I22" s="93">
        <f>[17]Maio!$K$12</f>
        <v>0</v>
      </c>
      <c r="J22" s="93">
        <f>[17]Maio!$K$13</f>
        <v>0</v>
      </c>
      <c r="K22" s="93">
        <f>[17]Maio!$K$14</f>
        <v>0</v>
      </c>
      <c r="L22" s="93">
        <f>[17]Maio!$K$15</f>
        <v>0</v>
      </c>
      <c r="M22" s="93">
        <f>[17]Maio!$K$16</f>
        <v>0</v>
      </c>
      <c r="N22" s="93">
        <f>[17]Maio!$K$17</f>
        <v>0</v>
      </c>
      <c r="O22" s="93">
        <f>[17]Maio!$K$18</f>
        <v>0</v>
      </c>
      <c r="P22" s="93">
        <f>[17]Maio!$K$19</f>
        <v>0</v>
      </c>
      <c r="Q22" s="93">
        <f>[17]Maio!$K$20</f>
        <v>0</v>
      </c>
      <c r="R22" s="93">
        <f>[17]Maio!$K$21</f>
        <v>0</v>
      </c>
      <c r="S22" s="93">
        <f>[17]Maio!$K$22</f>
        <v>0</v>
      </c>
      <c r="T22" s="93">
        <f>[17]Maio!$K$23</f>
        <v>0</v>
      </c>
      <c r="U22" s="93">
        <f>[17]Maio!$K$24</f>
        <v>0</v>
      </c>
      <c r="V22" s="93">
        <f>[17]Maio!$K$25</f>
        <v>0</v>
      </c>
      <c r="W22" s="93">
        <f>[17]Maio!$K$26</f>
        <v>0</v>
      </c>
      <c r="X22" s="93">
        <f>[17]Maio!$K$27</f>
        <v>0</v>
      </c>
      <c r="Y22" s="93">
        <f>[17]Maio!$K$28</f>
        <v>0</v>
      </c>
      <c r="Z22" s="93">
        <f>[17]Maio!$K$29</f>
        <v>0</v>
      </c>
      <c r="AA22" s="93">
        <f>[17]Maio!$K$30</f>
        <v>0</v>
      </c>
      <c r="AB22" s="93">
        <f>[17]Maio!$K$31</f>
        <v>0</v>
      </c>
      <c r="AC22" s="93">
        <f>[17]Maio!$K$32</f>
        <v>0</v>
      </c>
      <c r="AD22" s="93">
        <f>[17]Maio!$K$33</f>
        <v>0</v>
      </c>
      <c r="AE22" s="93">
        <f>[17]Maio!$K$34</f>
        <v>0</v>
      </c>
      <c r="AF22" s="93">
        <f>[17]Maio!$K$35</f>
        <v>0</v>
      </c>
      <c r="AG22" s="81">
        <f t="shared" si="4"/>
        <v>1.5999999999999999</v>
      </c>
      <c r="AH22" s="82">
        <f t="shared" si="5"/>
        <v>1.4</v>
      </c>
      <c r="AI22" s="56">
        <f t="shared" si="6"/>
        <v>29</v>
      </c>
    </row>
    <row r="23" spans="1:37" x14ac:dyDescent="0.2">
      <c r="A23" s="50" t="s">
        <v>7</v>
      </c>
      <c r="B23" s="93">
        <f>[18]Maio!$K$5</f>
        <v>0</v>
      </c>
      <c r="C23" s="93">
        <f>[18]Maio!$K$6</f>
        <v>0</v>
      </c>
      <c r="D23" s="93">
        <f>[18]Maio!$K$7</f>
        <v>0</v>
      </c>
      <c r="E23" s="93">
        <f>[18]Maio!$K$8</f>
        <v>0</v>
      </c>
      <c r="F23" s="93">
        <f>[18]Maio!$K$9</f>
        <v>0</v>
      </c>
      <c r="G23" s="93">
        <f>[18]Maio!$K$10</f>
        <v>0</v>
      </c>
      <c r="H23" s="93">
        <f>[18]Maio!$K$11</f>
        <v>0</v>
      </c>
      <c r="I23" s="93">
        <f>[18]Maio!$K$12</f>
        <v>0</v>
      </c>
      <c r="J23" s="93">
        <f>[18]Maio!$K$13</f>
        <v>0</v>
      </c>
      <c r="K23" s="93">
        <f>[18]Maio!$K$14</f>
        <v>0</v>
      </c>
      <c r="L23" s="93">
        <f>[18]Maio!$K$15</f>
        <v>0</v>
      </c>
      <c r="M23" s="93">
        <f>[18]Maio!$K$16</f>
        <v>0</v>
      </c>
      <c r="N23" s="93">
        <f>[18]Maio!$K$17</f>
        <v>0</v>
      </c>
      <c r="O23" s="93">
        <f>[18]Maio!$K$18</f>
        <v>0</v>
      </c>
      <c r="P23" s="93">
        <f>[18]Maio!$K$19</f>
        <v>0</v>
      </c>
      <c r="Q23" s="93">
        <f>[18]Maio!$K$20</f>
        <v>0</v>
      </c>
      <c r="R23" s="93">
        <f>[18]Maio!$K$21</f>
        <v>0</v>
      </c>
      <c r="S23" s="93">
        <f>[18]Maio!$K$22</f>
        <v>0</v>
      </c>
      <c r="T23" s="93">
        <f>[18]Maio!$K$23</f>
        <v>0</v>
      </c>
      <c r="U23" s="93">
        <f>[18]Maio!$K$24</f>
        <v>0</v>
      </c>
      <c r="V23" s="93">
        <f>[18]Maio!$K$25</f>
        <v>0</v>
      </c>
      <c r="W23" s="93">
        <f>[18]Maio!$K$26</f>
        <v>0</v>
      </c>
      <c r="X23" s="93">
        <f>[18]Maio!$K$27</f>
        <v>0</v>
      </c>
      <c r="Y23" s="93">
        <f>[18]Maio!$K$28</f>
        <v>50.20000000000001</v>
      </c>
      <c r="Z23" s="93">
        <f>[18]Maio!$K$29</f>
        <v>0.4</v>
      </c>
      <c r="AA23" s="93">
        <f>[18]Maio!$K$30</f>
        <v>1</v>
      </c>
      <c r="AB23" s="93">
        <f>[18]Maio!$K$31</f>
        <v>0</v>
      </c>
      <c r="AC23" s="93">
        <f>[18]Maio!$K$32</f>
        <v>0</v>
      </c>
      <c r="AD23" s="93">
        <f>[18]Maio!$K$33</f>
        <v>0</v>
      </c>
      <c r="AE23" s="93">
        <f>[18]Maio!$K$34</f>
        <v>0</v>
      </c>
      <c r="AF23" s="93">
        <f>[18]Maio!$K$35</f>
        <v>0</v>
      </c>
      <c r="AG23" s="81">
        <f t="shared" si="4"/>
        <v>51.600000000000009</v>
      </c>
      <c r="AH23" s="82">
        <f t="shared" si="5"/>
        <v>50.20000000000001</v>
      </c>
      <c r="AI23" s="56">
        <f t="shared" si="6"/>
        <v>28</v>
      </c>
    </row>
    <row r="24" spans="1:37" x14ac:dyDescent="0.2">
      <c r="A24" s="50" t="s">
        <v>151</v>
      </c>
      <c r="B24" s="93">
        <f>[19]Maio!$K$5</f>
        <v>0</v>
      </c>
      <c r="C24" s="93">
        <f>[19]Maio!$K$6</f>
        <v>0</v>
      </c>
      <c r="D24" s="93">
        <f>[19]Maio!$K$7</f>
        <v>0</v>
      </c>
      <c r="E24" s="93">
        <f>[19]Maio!$K$8</f>
        <v>0</v>
      </c>
      <c r="F24" s="93">
        <f>[19]Maio!$K$9</f>
        <v>0</v>
      </c>
      <c r="G24" s="93">
        <f>[19]Maio!$K$10</f>
        <v>0</v>
      </c>
      <c r="H24" s="93">
        <f>[19]Maio!$K$11</f>
        <v>0</v>
      </c>
      <c r="I24" s="93">
        <f>[19]Maio!$K$12</f>
        <v>0</v>
      </c>
      <c r="J24" s="93">
        <f>[19]Maio!$K$13</f>
        <v>0</v>
      </c>
      <c r="K24" s="93">
        <f>[19]Maio!$K$14</f>
        <v>0</v>
      </c>
      <c r="L24" s="93">
        <f>[19]Maio!$K$15</f>
        <v>0</v>
      </c>
      <c r="M24" s="93">
        <f>[19]Maio!$K$16</f>
        <v>0</v>
      </c>
      <c r="N24" s="93">
        <f>[19]Maio!$K$17</f>
        <v>0</v>
      </c>
      <c r="O24" s="93">
        <f>[19]Maio!$K$18</f>
        <v>0</v>
      </c>
      <c r="P24" s="93">
        <f>[19]Maio!$K$19</f>
        <v>0</v>
      </c>
      <c r="Q24" s="93">
        <f>[19]Maio!$K$20</f>
        <v>0</v>
      </c>
      <c r="R24" s="93">
        <f>[19]Maio!$K$21</f>
        <v>0</v>
      </c>
      <c r="S24" s="93">
        <f>[19]Maio!$K$22</f>
        <v>0</v>
      </c>
      <c r="T24" s="93">
        <f>[19]Maio!$K$23</f>
        <v>11</v>
      </c>
      <c r="U24" s="93">
        <f>[19]Maio!$K$24</f>
        <v>0.2</v>
      </c>
      <c r="V24" s="93">
        <f>[19]Maio!$K$25</f>
        <v>0</v>
      </c>
      <c r="W24" s="93">
        <f>[19]Maio!$K$26</f>
        <v>0</v>
      </c>
      <c r="X24" s="93">
        <f>[19]Maio!$K$27</f>
        <v>0</v>
      </c>
      <c r="Y24" s="93">
        <f>[19]Maio!$K$28</f>
        <v>44.6</v>
      </c>
      <c r="Z24" s="93">
        <f>[19]Maio!$K$29</f>
        <v>0.4</v>
      </c>
      <c r="AA24" s="93">
        <f>[19]Maio!$K$30</f>
        <v>2</v>
      </c>
      <c r="AB24" s="93">
        <f>[19]Maio!$K$31</f>
        <v>0.4</v>
      </c>
      <c r="AC24" s="93">
        <f>[19]Maio!$K$32</f>
        <v>0</v>
      </c>
      <c r="AD24" s="93">
        <f>[19]Maio!$K$33</f>
        <v>0</v>
      </c>
      <c r="AE24" s="93">
        <f>[19]Maio!$K$34</f>
        <v>0</v>
      </c>
      <c r="AF24" s="93">
        <f>[19]Maio!$K$35</f>
        <v>0</v>
      </c>
      <c r="AG24" s="81">
        <f t="shared" si="4"/>
        <v>58.599999999999994</v>
      </c>
      <c r="AH24" s="82">
        <f t="shared" si="5"/>
        <v>44.6</v>
      </c>
      <c r="AI24" s="56">
        <f t="shared" si="6"/>
        <v>25</v>
      </c>
    </row>
    <row r="25" spans="1:37" hidden="1" x14ac:dyDescent="0.2">
      <c r="A25" s="50" t="s">
        <v>152</v>
      </c>
      <c r="B25" s="93" t="s">
        <v>203</v>
      </c>
      <c r="C25" s="93" t="s">
        <v>203</v>
      </c>
      <c r="D25" s="93" t="s">
        <v>203</v>
      </c>
      <c r="E25" s="93" t="s">
        <v>203</v>
      </c>
      <c r="F25" s="93" t="s">
        <v>203</v>
      </c>
      <c r="G25" s="93" t="s">
        <v>203</v>
      </c>
      <c r="H25" s="93" t="s">
        <v>203</v>
      </c>
      <c r="I25" s="93" t="s">
        <v>203</v>
      </c>
      <c r="J25" s="93" t="s">
        <v>203</v>
      </c>
      <c r="K25" s="93" t="s">
        <v>203</v>
      </c>
      <c r="L25" s="93" t="s">
        <v>203</v>
      </c>
      <c r="M25" s="93" t="s">
        <v>203</v>
      </c>
      <c r="N25" s="93" t="s">
        <v>203</v>
      </c>
      <c r="O25" s="93" t="s">
        <v>203</v>
      </c>
      <c r="P25" s="93" t="s">
        <v>203</v>
      </c>
      <c r="Q25" s="93" t="s">
        <v>203</v>
      </c>
      <c r="R25" s="93" t="s">
        <v>203</v>
      </c>
      <c r="S25" s="93" t="s">
        <v>203</v>
      </c>
      <c r="T25" s="93" t="s">
        <v>203</v>
      </c>
      <c r="U25" s="93" t="s">
        <v>203</v>
      </c>
      <c r="V25" s="93" t="s">
        <v>203</v>
      </c>
      <c r="W25" s="93" t="s">
        <v>203</v>
      </c>
      <c r="X25" s="93" t="s">
        <v>203</v>
      </c>
      <c r="Y25" s="93" t="s">
        <v>203</v>
      </c>
      <c r="Z25" s="93" t="s">
        <v>203</v>
      </c>
      <c r="AA25" s="93" t="s">
        <v>203</v>
      </c>
      <c r="AB25" s="93" t="s">
        <v>203</v>
      </c>
      <c r="AC25" s="93" t="s">
        <v>203</v>
      </c>
      <c r="AD25" s="93" t="s">
        <v>203</v>
      </c>
      <c r="AE25" s="93" t="s">
        <v>203</v>
      </c>
      <c r="AF25" s="93" t="s">
        <v>203</v>
      </c>
      <c r="AG25" s="81">
        <f t="shared" si="4"/>
        <v>0</v>
      </c>
      <c r="AH25" s="82">
        <f t="shared" si="5"/>
        <v>0</v>
      </c>
      <c r="AI25" s="56">
        <f t="shared" si="6"/>
        <v>0</v>
      </c>
      <c r="AJ25" s="11" t="s">
        <v>33</v>
      </c>
    </row>
    <row r="26" spans="1:37" x14ac:dyDescent="0.2">
      <c r="A26" s="50" t="s">
        <v>153</v>
      </c>
      <c r="B26" s="93">
        <f>[20]Maio!$K$5</f>
        <v>0</v>
      </c>
      <c r="C26" s="93">
        <f>[20]Maio!$K$6</f>
        <v>0</v>
      </c>
      <c r="D26" s="93">
        <f>[20]Maio!$K$7</f>
        <v>0</v>
      </c>
      <c r="E26" s="93">
        <f>[20]Maio!$K$8</f>
        <v>0</v>
      </c>
      <c r="F26" s="93">
        <f>[20]Maio!$K$9</f>
        <v>0</v>
      </c>
      <c r="G26" s="93">
        <f>[20]Maio!$K$10</f>
        <v>0</v>
      </c>
      <c r="H26" s="93">
        <f>[20]Maio!$K$11</f>
        <v>0</v>
      </c>
      <c r="I26" s="93">
        <f>[20]Maio!$K$12</f>
        <v>0</v>
      </c>
      <c r="J26" s="93">
        <f>[20]Maio!$K$13</f>
        <v>0</v>
      </c>
      <c r="K26" s="93">
        <f>[20]Maio!$K$14</f>
        <v>0</v>
      </c>
      <c r="L26" s="93">
        <f>[20]Maio!$K$15</f>
        <v>0</v>
      </c>
      <c r="M26" s="93">
        <f>[20]Maio!$K$16</f>
        <v>0</v>
      </c>
      <c r="N26" s="93">
        <f>[20]Maio!$K$17</f>
        <v>0</v>
      </c>
      <c r="O26" s="93">
        <f>[20]Maio!$K$18</f>
        <v>0</v>
      </c>
      <c r="P26" s="93">
        <f>[20]Maio!$K$19</f>
        <v>0</v>
      </c>
      <c r="Q26" s="93">
        <f>[20]Maio!$K$20</f>
        <v>0</v>
      </c>
      <c r="R26" s="93">
        <f>[20]Maio!$K$21</f>
        <v>0</v>
      </c>
      <c r="S26" s="93">
        <f>[20]Maio!$K$22</f>
        <v>0</v>
      </c>
      <c r="T26" s="93">
        <f>[20]Maio!$K$23</f>
        <v>0</v>
      </c>
      <c r="U26" s="93">
        <f>[20]Maio!$K$24</f>
        <v>0</v>
      </c>
      <c r="V26" s="93">
        <f>[20]Maio!$K$25</f>
        <v>0</v>
      </c>
      <c r="W26" s="93">
        <f>[20]Maio!$K$26</f>
        <v>0</v>
      </c>
      <c r="X26" s="93">
        <f>[20]Maio!$K$27</f>
        <v>0</v>
      </c>
      <c r="Y26" s="93">
        <f>[20]Maio!$K$28</f>
        <v>30.199999999999996</v>
      </c>
      <c r="Z26" s="93">
        <f>[20]Maio!$K$29</f>
        <v>1</v>
      </c>
      <c r="AA26" s="93">
        <f>[20]Maio!$K$30</f>
        <v>1</v>
      </c>
      <c r="AB26" s="93">
        <f>[20]Maio!$K$31</f>
        <v>0.4</v>
      </c>
      <c r="AC26" s="93">
        <f>[20]Maio!$K$32</f>
        <v>0</v>
      </c>
      <c r="AD26" s="93">
        <f>[20]Maio!$K$33</f>
        <v>0</v>
      </c>
      <c r="AE26" s="93">
        <f>[20]Maio!$K$34</f>
        <v>0</v>
      </c>
      <c r="AF26" s="93">
        <f>[20]Maio!$K$35</f>
        <v>0</v>
      </c>
      <c r="AG26" s="81">
        <f t="shared" si="4"/>
        <v>32.599999999999994</v>
      </c>
      <c r="AH26" s="82">
        <f t="shared" si="5"/>
        <v>30.199999999999996</v>
      </c>
      <c r="AI26" s="56">
        <f t="shared" si="6"/>
        <v>27</v>
      </c>
    </row>
    <row r="27" spans="1:37" x14ac:dyDescent="0.2">
      <c r="A27" s="50" t="s">
        <v>8</v>
      </c>
      <c r="B27" s="93">
        <f>[21]Maio!$K$5</f>
        <v>0</v>
      </c>
      <c r="C27" s="93">
        <f>[21]Maio!$K$6</f>
        <v>0</v>
      </c>
      <c r="D27" s="93">
        <f>[21]Maio!$K$7</f>
        <v>0</v>
      </c>
      <c r="E27" s="93">
        <f>[21]Maio!$K$8</f>
        <v>0</v>
      </c>
      <c r="F27" s="93">
        <f>[21]Maio!$K$9</f>
        <v>0</v>
      </c>
      <c r="G27" s="93">
        <f>[21]Maio!$K$10</f>
        <v>0</v>
      </c>
      <c r="H27" s="93">
        <f>[21]Maio!$K$11</f>
        <v>0</v>
      </c>
      <c r="I27" s="93">
        <f>[21]Maio!$K$12</f>
        <v>0</v>
      </c>
      <c r="J27" s="93">
        <f>[21]Maio!$K$13</f>
        <v>0</v>
      </c>
      <c r="K27" s="93">
        <f>[21]Maio!$K$14</f>
        <v>0</v>
      </c>
      <c r="L27" s="93">
        <f>[21]Maio!$K$15</f>
        <v>0</v>
      </c>
      <c r="M27" s="93">
        <f>[21]Maio!$K$16</f>
        <v>0</v>
      </c>
      <c r="N27" s="93">
        <f>[21]Maio!$K$17</f>
        <v>0.2</v>
      </c>
      <c r="O27" s="93">
        <f>[21]Maio!$K$18</f>
        <v>0</v>
      </c>
      <c r="P27" s="93">
        <f>[21]Maio!$K$19</f>
        <v>0.2</v>
      </c>
      <c r="Q27" s="93">
        <f>[21]Maio!$K$20</f>
        <v>0</v>
      </c>
      <c r="R27" s="93">
        <f>[21]Maio!$K$21</f>
        <v>0</v>
      </c>
      <c r="S27" s="93">
        <f>[21]Maio!$K$22</f>
        <v>0.2</v>
      </c>
      <c r="T27" s="93">
        <f>[21]Maio!$K$23</f>
        <v>0</v>
      </c>
      <c r="U27" s="93">
        <f>[21]Maio!$K$24</f>
        <v>0</v>
      </c>
      <c r="V27" s="93">
        <f>[21]Maio!$K$25</f>
        <v>0</v>
      </c>
      <c r="W27" s="93">
        <f>[21]Maio!$K$26</f>
        <v>0</v>
      </c>
      <c r="X27" s="93">
        <f>[21]Maio!$K$27</f>
        <v>0.2</v>
      </c>
      <c r="Y27" s="93">
        <f>[21]Maio!$K$28</f>
        <v>11.6</v>
      </c>
      <c r="Z27" s="93">
        <f>[21]Maio!$K$29</f>
        <v>0</v>
      </c>
      <c r="AA27" s="93">
        <f>[21]Maio!$K$30</f>
        <v>0.2</v>
      </c>
      <c r="AB27" s="93">
        <f>[21]Maio!$K$31</f>
        <v>0.2</v>
      </c>
      <c r="AC27" s="93">
        <f>[21]Maio!$K$32</f>
        <v>8.7999999999999989</v>
      </c>
      <c r="AD27" s="93">
        <f>[21]Maio!$K$33</f>
        <v>0</v>
      </c>
      <c r="AE27" s="93">
        <f>[21]Maio!$K$34</f>
        <v>0.2</v>
      </c>
      <c r="AF27" s="93">
        <f>[21]Maio!$K$35</f>
        <v>0</v>
      </c>
      <c r="AG27" s="81">
        <f t="shared" si="4"/>
        <v>21.799999999999997</v>
      </c>
      <c r="AH27" s="82">
        <f t="shared" si="5"/>
        <v>11.6</v>
      </c>
      <c r="AI27" s="56">
        <f t="shared" si="6"/>
        <v>22</v>
      </c>
    </row>
    <row r="28" spans="1:37" x14ac:dyDescent="0.2">
      <c r="A28" s="50" t="s">
        <v>9</v>
      </c>
      <c r="B28" s="93">
        <f>[22]Maio!$K5</f>
        <v>0</v>
      </c>
      <c r="C28" s="93">
        <f>[22]Maio!$K6</f>
        <v>0</v>
      </c>
      <c r="D28" s="93">
        <f>[22]Maio!$K7</f>
        <v>0</v>
      </c>
      <c r="E28" s="93">
        <f>[22]Maio!$K8</f>
        <v>0</v>
      </c>
      <c r="F28" s="93">
        <f>[22]Maio!$K9</f>
        <v>0</v>
      </c>
      <c r="G28" s="93">
        <f>[22]Maio!$K10</f>
        <v>0</v>
      </c>
      <c r="H28" s="93">
        <f>[22]Maio!$K11</f>
        <v>0</v>
      </c>
      <c r="I28" s="93">
        <f>[22]Maio!$K12</f>
        <v>0</v>
      </c>
      <c r="J28" s="93">
        <f>[22]Maio!$K13</f>
        <v>0</v>
      </c>
      <c r="K28" s="93">
        <f>[22]Maio!$K14</f>
        <v>0</v>
      </c>
      <c r="L28" s="93">
        <f>[22]Maio!$K15</f>
        <v>0</v>
      </c>
      <c r="M28" s="93">
        <f>[22]Maio!$K16</f>
        <v>0</v>
      </c>
      <c r="N28" s="93">
        <f>[22]Maio!$K17</f>
        <v>0.60000000000000009</v>
      </c>
      <c r="O28" s="93">
        <f>[22]Maio!$K18</f>
        <v>0</v>
      </c>
      <c r="P28" s="93">
        <f>[22]Maio!$K19</f>
        <v>0</v>
      </c>
      <c r="Q28" s="93">
        <f>[22]Maio!$K20</f>
        <v>0</v>
      </c>
      <c r="R28" s="93">
        <f>[22]Maio!$K21</f>
        <v>0</v>
      </c>
      <c r="S28" s="93">
        <f>[22]Maio!$K22</f>
        <v>0</v>
      </c>
      <c r="T28" s="93">
        <f>[22]Maio!$K23</f>
        <v>20.599999999999998</v>
      </c>
      <c r="U28" s="93">
        <f>[22]Maio!$K24</f>
        <v>0</v>
      </c>
      <c r="V28" s="93">
        <f>[22]Maio!$K25</f>
        <v>0</v>
      </c>
      <c r="W28" s="93">
        <f>[22]Maio!$K26</f>
        <v>0</v>
      </c>
      <c r="X28" s="93">
        <f>[22]Maio!$K27</f>
        <v>0</v>
      </c>
      <c r="Y28" s="93">
        <f>[22]Maio!$K28</f>
        <v>33.6</v>
      </c>
      <c r="Z28" s="93">
        <f>[22]Maio!$K29</f>
        <v>0.4</v>
      </c>
      <c r="AA28" s="93">
        <f>[22]Maio!$K30</f>
        <v>10.399999999999999</v>
      </c>
      <c r="AB28" s="93">
        <f>[22]Maio!$K31</f>
        <v>1.2</v>
      </c>
      <c r="AC28" s="93">
        <f>[22]Maio!$K32</f>
        <v>0</v>
      </c>
      <c r="AD28" s="93">
        <f>[22]Maio!$K33</f>
        <v>0</v>
      </c>
      <c r="AE28" s="93">
        <f>[22]Maio!$K34</f>
        <v>0</v>
      </c>
      <c r="AF28" s="93">
        <f>[22]Maio!$K35</f>
        <v>0</v>
      </c>
      <c r="AG28" s="81">
        <f t="shared" si="4"/>
        <v>66.8</v>
      </c>
      <c r="AH28" s="82">
        <f t="shared" si="5"/>
        <v>33.6</v>
      </c>
      <c r="AI28" s="56">
        <f t="shared" si="6"/>
        <v>25</v>
      </c>
    </row>
    <row r="29" spans="1:37" x14ac:dyDescent="0.2">
      <c r="A29" s="50" t="s">
        <v>30</v>
      </c>
      <c r="B29" s="93">
        <f>[23]Maio!$K$5</f>
        <v>0</v>
      </c>
      <c r="C29" s="93">
        <f>[23]Maio!$K$6</f>
        <v>0</v>
      </c>
      <c r="D29" s="93">
        <f>[23]Maio!$K$7</f>
        <v>0</v>
      </c>
      <c r="E29" s="93">
        <f>[23]Maio!$K$8</f>
        <v>0</v>
      </c>
      <c r="F29" s="93">
        <f>[23]Maio!$K$9</f>
        <v>0</v>
      </c>
      <c r="G29" s="93">
        <f>[23]Maio!$K$10</f>
        <v>0</v>
      </c>
      <c r="H29" s="93">
        <f>[23]Maio!$K$11</f>
        <v>0</v>
      </c>
      <c r="I29" s="93">
        <f>[23]Maio!$K$12</f>
        <v>0</v>
      </c>
      <c r="J29" s="93">
        <f>[23]Maio!$K$13</f>
        <v>0.8</v>
      </c>
      <c r="K29" s="93">
        <f>[23]Maio!$K$14</f>
        <v>0</v>
      </c>
      <c r="L29" s="93">
        <f>[23]Maio!$K$15</f>
        <v>0</v>
      </c>
      <c r="M29" s="93">
        <f>[23]Maio!$K$16</f>
        <v>0</v>
      </c>
      <c r="N29" s="93">
        <f>[23]Maio!$K$17</f>
        <v>0</v>
      </c>
      <c r="O29" s="93">
        <f>[23]Maio!$K$18</f>
        <v>0</v>
      </c>
      <c r="P29" s="93">
        <f>[23]Maio!$K$19</f>
        <v>0.2</v>
      </c>
      <c r="Q29" s="93">
        <f>[23]Maio!$K$20</f>
        <v>0</v>
      </c>
      <c r="R29" s="93">
        <f>[23]Maio!$K$21</f>
        <v>0</v>
      </c>
      <c r="S29" s="93">
        <f>[23]Maio!$K$22</f>
        <v>0</v>
      </c>
      <c r="T29" s="93">
        <f>[23]Maio!$K$23</f>
        <v>0</v>
      </c>
      <c r="U29" s="93">
        <f>[23]Maio!$K$24</f>
        <v>0</v>
      </c>
      <c r="V29" s="93">
        <f>[23]Maio!$K$25</f>
        <v>0</v>
      </c>
      <c r="W29" s="93">
        <f>[23]Maio!$K$26</f>
        <v>0</v>
      </c>
      <c r="X29" s="93">
        <f>[23]Maio!$K$27</f>
        <v>0</v>
      </c>
      <c r="Y29" s="93">
        <f>[23]Maio!$K$28</f>
        <v>68</v>
      </c>
      <c r="Z29" s="93">
        <f>[23]Maio!$K$29</f>
        <v>1</v>
      </c>
      <c r="AA29" s="93">
        <f>[23]Maio!$K$30</f>
        <v>0.8</v>
      </c>
      <c r="AB29" s="93">
        <f>[23]Maio!$K$31</f>
        <v>0</v>
      </c>
      <c r="AC29" s="93">
        <f>[23]Maio!$K$32</f>
        <v>0</v>
      </c>
      <c r="AD29" s="93">
        <f>[23]Maio!$K$33</f>
        <v>0</v>
      </c>
      <c r="AE29" s="93">
        <f>[23]Maio!$K$34</f>
        <v>0</v>
      </c>
      <c r="AF29" s="93">
        <f>[23]Maio!$K$35</f>
        <v>0</v>
      </c>
      <c r="AG29" s="81">
        <f t="shared" si="4"/>
        <v>70.8</v>
      </c>
      <c r="AH29" s="82">
        <f t="shared" si="5"/>
        <v>68</v>
      </c>
      <c r="AI29" s="56">
        <f t="shared" si="6"/>
        <v>26</v>
      </c>
    </row>
    <row r="30" spans="1:37" x14ac:dyDescent="0.2">
      <c r="A30" s="50" t="s">
        <v>10</v>
      </c>
      <c r="B30" s="93">
        <f>[24]Maio!$K$5</f>
        <v>0</v>
      </c>
      <c r="C30" s="93">
        <f>[24]Maio!$K$6</f>
        <v>0</v>
      </c>
      <c r="D30" s="93">
        <f>[24]Maio!$K$7</f>
        <v>0</v>
      </c>
      <c r="E30" s="93">
        <f>[24]Maio!$K$8</f>
        <v>0</v>
      </c>
      <c r="F30" s="93">
        <f>[24]Maio!$K$9</f>
        <v>0</v>
      </c>
      <c r="G30" s="93">
        <f>[24]Maio!$K$10</f>
        <v>0</v>
      </c>
      <c r="H30" s="93">
        <f>[24]Maio!$K$11</f>
        <v>0</v>
      </c>
      <c r="I30" s="93">
        <f>[24]Maio!$K$12</f>
        <v>0</v>
      </c>
      <c r="J30" s="93">
        <f>[24]Maio!$K$13</f>
        <v>0</v>
      </c>
      <c r="K30" s="93">
        <f>[24]Maio!$K$14</f>
        <v>0</v>
      </c>
      <c r="L30" s="93">
        <f>[24]Maio!$K$15</f>
        <v>0</v>
      </c>
      <c r="M30" s="93">
        <f>[24]Maio!$K$16</f>
        <v>0</v>
      </c>
      <c r="N30" s="93">
        <f>[24]Maio!$K$17</f>
        <v>0.4</v>
      </c>
      <c r="O30" s="93">
        <f>[24]Maio!$K$18</f>
        <v>0</v>
      </c>
      <c r="P30" s="93">
        <f>[24]Maio!$K$19</f>
        <v>0.2</v>
      </c>
      <c r="Q30" s="93">
        <f>[24]Maio!$K$20</f>
        <v>0</v>
      </c>
      <c r="R30" s="93">
        <f>[24]Maio!$K$21</f>
        <v>0</v>
      </c>
      <c r="S30" s="93">
        <f>[24]Maio!$K$22</f>
        <v>0</v>
      </c>
      <c r="T30" s="93">
        <f>[24]Maio!$K$23</f>
        <v>0</v>
      </c>
      <c r="U30" s="93">
        <f>[24]Maio!$K$24</f>
        <v>0</v>
      </c>
      <c r="V30" s="93">
        <f>[24]Maio!$K$25</f>
        <v>0</v>
      </c>
      <c r="W30" s="93">
        <f>[24]Maio!$K$26</f>
        <v>0</v>
      </c>
      <c r="X30" s="93">
        <f>[24]Maio!$K$27</f>
        <v>0</v>
      </c>
      <c r="Y30" s="93">
        <f>[24]Maio!$K$28</f>
        <v>38.200000000000003</v>
      </c>
      <c r="Z30" s="93">
        <f>[24]Maio!$K$29</f>
        <v>0.6</v>
      </c>
      <c r="AA30" s="93">
        <f>[24]Maio!$K$30</f>
        <v>0.2</v>
      </c>
      <c r="AB30" s="93">
        <f>[24]Maio!$K$31</f>
        <v>7.2000000000000011</v>
      </c>
      <c r="AC30" s="93">
        <f>[24]Maio!$K$32</f>
        <v>0.2</v>
      </c>
      <c r="AD30" s="93">
        <f>[24]Maio!$K$33</f>
        <v>0</v>
      </c>
      <c r="AE30" s="93">
        <f>[24]Maio!$K$34</f>
        <v>0</v>
      </c>
      <c r="AF30" s="93">
        <f>[24]Maio!$K$35</f>
        <v>0</v>
      </c>
      <c r="AG30" s="81">
        <f t="shared" si="4"/>
        <v>47.000000000000014</v>
      </c>
      <c r="AH30" s="82">
        <f t="shared" si="5"/>
        <v>38.200000000000003</v>
      </c>
      <c r="AI30" s="56">
        <f t="shared" si="6"/>
        <v>24</v>
      </c>
    </row>
    <row r="31" spans="1:37" x14ac:dyDescent="0.2">
      <c r="A31" s="50" t="s">
        <v>154</v>
      </c>
      <c r="B31" s="93">
        <f>[25]Maio!$K5</f>
        <v>0</v>
      </c>
      <c r="C31" s="93">
        <f>[25]Maio!$K6</f>
        <v>0</v>
      </c>
      <c r="D31" s="93">
        <f>[25]Maio!$K7</f>
        <v>0</v>
      </c>
      <c r="E31" s="93">
        <f>[25]Maio!$K8</f>
        <v>0</v>
      </c>
      <c r="F31" s="93">
        <f>[25]Maio!$K9</f>
        <v>0</v>
      </c>
      <c r="G31" s="93">
        <f>[25]Maio!$K10</f>
        <v>0</v>
      </c>
      <c r="H31" s="93">
        <f>[25]Maio!$K11</f>
        <v>0</v>
      </c>
      <c r="I31" s="93">
        <f>[25]Maio!$K12</f>
        <v>0</v>
      </c>
      <c r="J31" s="93">
        <f>[25]Maio!$K13</f>
        <v>0</v>
      </c>
      <c r="K31" s="93">
        <f>[25]Maio!$K14</f>
        <v>0</v>
      </c>
      <c r="L31" s="93">
        <f>[25]Maio!$K15</f>
        <v>0</v>
      </c>
      <c r="M31" s="93">
        <f>[25]Maio!$K16</f>
        <v>0</v>
      </c>
      <c r="N31" s="93">
        <f>[25]Maio!$K17</f>
        <v>0</v>
      </c>
      <c r="O31" s="93">
        <f>[25]Maio!$K18</f>
        <v>0</v>
      </c>
      <c r="P31" s="93">
        <f>[25]Maio!$K19</f>
        <v>0.4</v>
      </c>
      <c r="Q31" s="93">
        <f>[25]Maio!$K20</f>
        <v>0</v>
      </c>
      <c r="R31" s="93">
        <f>[25]Maio!$K21</f>
        <v>0</v>
      </c>
      <c r="S31" s="93">
        <f>[25]Maio!$K22</f>
        <v>0</v>
      </c>
      <c r="T31" s="93">
        <f>[25]Maio!$K23</f>
        <v>0</v>
      </c>
      <c r="U31" s="93">
        <f>[25]Maio!$K24</f>
        <v>0</v>
      </c>
      <c r="V31" s="93">
        <f>[25]Maio!$K25</f>
        <v>0</v>
      </c>
      <c r="W31" s="93">
        <f>[25]Maio!$K26</f>
        <v>0</v>
      </c>
      <c r="X31" s="93">
        <f>[25]Maio!$K27</f>
        <v>0</v>
      </c>
      <c r="Y31" s="93">
        <f>[25]Maio!$K28</f>
        <v>12.999999999999998</v>
      </c>
      <c r="Z31" s="93">
        <f>[25]Maio!$K29</f>
        <v>0.60000000000000009</v>
      </c>
      <c r="AA31" s="93">
        <f>[25]Maio!$K30</f>
        <v>0</v>
      </c>
      <c r="AB31" s="93">
        <f>[25]Maio!$K31</f>
        <v>0.60000000000000009</v>
      </c>
      <c r="AC31" s="93">
        <f>[25]Maio!$K32</f>
        <v>0</v>
      </c>
      <c r="AD31" s="93">
        <f>[25]Maio!$K33</f>
        <v>0.2</v>
      </c>
      <c r="AE31" s="93">
        <f>[25]Maio!$K34</f>
        <v>0</v>
      </c>
      <c r="AF31" s="93">
        <f>[25]Maio!$K35</f>
        <v>0</v>
      </c>
      <c r="AG31" s="81">
        <f t="shared" si="4"/>
        <v>14.799999999999997</v>
      </c>
      <c r="AH31" s="82">
        <f t="shared" si="5"/>
        <v>12.999999999999998</v>
      </c>
      <c r="AI31" s="56">
        <f t="shared" si="6"/>
        <v>26</v>
      </c>
      <c r="AJ31" s="11"/>
    </row>
    <row r="32" spans="1:37" x14ac:dyDescent="0.2">
      <c r="A32" s="50" t="s">
        <v>11</v>
      </c>
      <c r="B32" s="93" t="str">
        <f>[26]Maio!$K$5</f>
        <v>*</v>
      </c>
      <c r="C32" s="93" t="str">
        <f>[26]Maio!$K$6</f>
        <v>*</v>
      </c>
      <c r="D32" s="93" t="str">
        <f>[26]Maio!$K$7</f>
        <v>*</v>
      </c>
      <c r="E32" s="93" t="str">
        <f>[26]Maio!$K$8</f>
        <v>*</v>
      </c>
      <c r="F32" s="93" t="str">
        <f>[26]Maio!$K$9</f>
        <v>*</v>
      </c>
      <c r="G32" s="93" t="str">
        <f>[26]Maio!$K$10</f>
        <v>*</v>
      </c>
      <c r="H32" s="93">
        <f>[26]Maio!$K$11</f>
        <v>0</v>
      </c>
      <c r="I32" s="93">
        <f>[26]Maio!$K$12</f>
        <v>0</v>
      </c>
      <c r="J32" s="93">
        <f>[26]Maio!$K$13</f>
        <v>0</v>
      </c>
      <c r="K32" s="93">
        <f>[26]Maio!$K$14</f>
        <v>0</v>
      </c>
      <c r="L32" s="93">
        <f>[26]Maio!$K$15</f>
        <v>0</v>
      </c>
      <c r="M32" s="93">
        <f>[26]Maio!$K$16</f>
        <v>0</v>
      </c>
      <c r="N32" s="93">
        <f>[26]Maio!$K$17</f>
        <v>0</v>
      </c>
      <c r="O32" s="93">
        <f>[26]Maio!$K$18</f>
        <v>0</v>
      </c>
      <c r="P32" s="93">
        <f>[26]Maio!$K$19</f>
        <v>0</v>
      </c>
      <c r="Q32" s="93">
        <f>[26]Maio!$K$20</f>
        <v>0</v>
      </c>
      <c r="R32" s="93">
        <f>[26]Maio!$K$21</f>
        <v>0</v>
      </c>
      <c r="S32" s="93">
        <f>[26]Maio!$K$22</f>
        <v>0</v>
      </c>
      <c r="T32" s="93">
        <f>[26]Maio!$K$23</f>
        <v>12.4</v>
      </c>
      <c r="U32" s="93">
        <f>[26]Maio!$K$24</f>
        <v>0</v>
      </c>
      <c r="V32" s="93">
        <f>[26]Maio!$K$25</f>
        <v>0</v>
      </c>
      <c r="W32" s="93">
        <f>[26]Maio!$K$26</f>
        <v>0</v>
      </c>
      <c r="X32" s="93">
        <f>[26]Maio!$K$27</f>
        <v>0</v>
      </c>
      <c r="Y32" s="93">
        <f>[26]Maio!$K$28</f>
        <v>44.600000000000009</v>
      </c>
      <c r="Z32" s="93">
        <f>[26]Maio!$K$29</f>
        <v>0</v>
      </c>
      <c r="AA32" s="93">
        <f>[26]Maio!$K$30</f>
        <v>4.2</v>
      </c>
      <c r="AB32" s="93">
        <f>[26]Maio!$K$31</f>
        <v>0.2</v>
      </c>
      <c r="AC32" s="93">
        <f>[26]Maio!$K$32</f>
        <v>0</v>
      </c>
      <c r="AD32" s="93">
        <f>[26]Maio!$K$33</f>
        <v>0</v>
      </c>
      <c r="AE32" s="93">
        <f>[26]Maio!$K$34</f>
        <v>0.2</v>
      </c>
      <c r="AF32" s="93">
        <f>[26]Maio!$K$35</f>
        <v>0</v>
      </c>
      <c r="AG32" s="81">
        <f t="shared" si="4"/>
        <v>61.600000000000016</v>
      </c>
      <c r="AH32" s="82">
        <f t="shared" si="5"/>
        <v>44.600000000000009</v>
      </c>
      <c r="AI32" s="56">
        <f t="shared" si="6"/>
        <v>20</v>
      </c>
    </row>
    <row r="33" spans="1:40" s="5" customFormat="1" x14ac:dyDescent="0.2">
      <c r="A33" s="50" t="s">
        <v>12</v>
      </c>
      <c r="B33" s="93">
        <f>[27]Maio!$K$5</f>
        <v>0</v>
      </c>
      <c r="C33" s="93">
        <f>[27]Maio!$K$6</f>
        <v>0</v>
      </c>
      <c r="D33" s="93">
        <f>[27]Maio!$K$7</f>
        <v>0</v>
      </c>
      <c r="E33" s="93">
        <f>[27]Maio!$K$8</f>
        <v>0</v>
      </c>
      <c r="F33" s="93">
        <f>[27]Maio!$K$9</f>
        <v>0</v>
      </c>
      <c r="G33" s="93">
        <f>[27]Maio!$K$10</f>
        <v>0</v>
      </c>
      <c r="H33" s="93">
        <f>[27]Maio!$K$11</f>
        <v>0</v>
      </c>
      <c r="I33" s="93">
        <f>[27]Maio!$K$12</f>
        <v>0</v>
      </c>
      <c r="J33" s="93">
        <f>[27]Maio!$K$13</f>
        <v>0</v>
      </c>
      <c r="K33" s="93">
        <f>[27]Maio!$K$14</f>
        <v>0</v>
      </c>
      <c r="L33" s="93">
        <f>[27]Maio!$K$15</f>
        <v>0</v>
      </c>
      <c r="M33" s="93">
        <f>[27]Maio!$K$16</f>
        <v>0</v>
      </c>
      <c r="N33" s="93">
        <f>[27]Maio!$K$17</f>
        <v>0</v>
      </c>
      <c r="O33" s="93">
        <f>[27]Maio!$K$18</f>
        <v>0</v>
      </c>
      <c r="P33" s="93">
        <f>[27]Maio!$K$19</f>
        <v>0</v>
      </c>
      <c r="Q33" s="93">
        <f>[27]Maio!$K$20</f>
        <v>0</v>
      </c>
      <c r="R33" s="93">
        <f>[27]Maio!$K$21</f>
        <v>0</v>
      </c>
      <c r="S33" s="93">
        <f>[27]Maio!$K$22</f>
        <v>0</v>
      </c>
      <c r="T33" s="93">
        <f>[27]Maio!$K$23</f>
        <v>2.6</v>
      </c>
      <c r="U33" s="93">
        <f>[27]Maio!$K$24</f>
        <v>0</v>
      </c>
      <c r="V33" s="93">
        <f>[27]Maio!$K$25</f>
        <v>0</v>
      </c>
      <c r="W33" s="93">
        <f>[27]Maio!$K$26</f>
        <v>0</v>
      </c>
      <c r="X33" s="93">
        <f>[27]Maio!$K$27</f>
        <v>0</v>
      </c>
      <c r="Y33" s="93">
        <f>[27]Maio!$K$28</f>
        <v>6.2000000000000011</v>
      </c>
      <c r="Z33" s="93">
        <f>[27]Maio!$K$29</f>
        <v>0</v>
      </c>
      <c r="AA33" s="93">
        <f>[27]Maio!$K$30</f>
        <v>6.6</v>
      </c>
      <c r="AB33" s="93">
        <f>[27]Maio!$K$31</f>
        <v>0.2</v>
      </c>
      <c r="AC33" s="93">
        <f>[27]Maio!$K$32</f>
        <v>0</v>
      </c>
      <c r="AD33" s="93">
        <f>[27]Maio!$K$33</f>
        <v>0</v>
      </c>
      <c r="AE33" s="93">
        <f>[27]Maio!$K$34</f>
        <v>0</v>
      </c>
      <c r="AF33" s="93">
        <f>[27]Maio!$K$35</f>
        <v>0</v>
      </c>
      <c r="AG33" s="81">
        <f t="shared" si="4"/>
        <v>15.6</v>
      </c>
      <c r="AH33" s="82">
        <f t="shared" si="5"/>
        <v>6.6</v>
      </c>
      <c r="AI33" s="56">
        <f t="shared" si="6"/>
        <v>27</v>
      </c>
    </row>
    <row r="34" spans="1:40" x14ac:dyDescent="0.2">
      <c r="A34" s="50" t="s">
        <v>235</v>
      </c>
      <c r="B34" s="93">
        <f>[28]Maio!$K$5</f>
        <v>0</v>
      </c>
      <c r="C34" s="93">
        <f>[28]Maio!$K$6</f>
        <v>0</v>
      </c>
      <c r="D34" s="93">
        <f>[28]Maio!$K$7</f>
        <v>0</v>
      </c>
      <c r="E34" s="93">
        <f>[28]Maio!$K$8</f>
        <v>0</v>
      </c>
      <c r="F34" s="93">
        <f>[28]Maio!$K$9</f>
        <v>0</v>
      </c>
      <c r="G34" s="93">
        <f>[28]Maio!$K$10</f>
        <v>0</v>
      </c>
      <c r="H34" s="93">
        <f>[28]Maio!$K$11</f>
        <v>0</v>
      </c>
      <c r="I34" s="93">
        <f>[28]Maio!$K$12</f>
        <v>0</v>
      </c>
      <c r="J34" s="93">
        <f>[28]Maio!$K$13</f>
        <v>0</v>
      </c>
      <c r="K34" s="93">
        <f>[28]Maio!$K$14</f>
        <v>0</v>
      </c>
      <c r="L34" s="93">
        <f>[28]Maio!$K$15</f>
        <v>0</v>
      </c>
      <c r="M34" s="93">
        <f>[28]Maio!$K$16</f>
        <v>0</v>
      </c>
      <c r="N34" s="93">
        <f>[28]Maio!$K$17</f>
        <v>0</v>
      </c>
      <c r="O34" s="93">
        <f>[28]Maio!$K$18</f>
        <v>0</v>
      </c>
      <c r="P34" s="93">
        <f>[28]Maio!$K$19</f>
        <v>0</v>
      </c>
      <c r="Q34" s="93">
        <f>[28]Maio!$K$20</f>
        <v>0</v>
      </c>
      <c r="R34" s="93">
        <f>[28]Maio!$K$21</f>
        <v>0</v>
      </c>
      <c r="S34" s="93">
        <f>[28]Maio!$K$22</f>
        <v>0</v>
      </c>
      <c r="T34" s="93">
        <f>[28]Maio!$K$23</f>
        <v>0.2</v>
      </c>
      <c r="U34" s="93">
        <f>[28]Maio!$K$24</f>
        <v>0</v>
      </c>
      <c r="V34" s="93">
        <f>[28]Maio!$K$25</f>
        <v>0</v>
      </c>
      <c r="W34" s="93">
        <f>[28]Maio!$K$26</f>
        <v>0</v>
      </c>
      <c r="X34" s="93">
        <f>[28]Maio!$K$27</f>
        <v>0</v>
      </c>
      <c r="Y34" s="93">
        <f>[28]Maio!$K$28</f>
        <v>0</v>
      </c>
      <c r="Z34" s="93">
        <f>[28]Maio!$K$29</f>
        <v>0</v>
      </c>
      <c r="AA34" s="93">
        <f>[28]Maio!$K$30</f>
        <v>0</v>
      </c>
      <c r="AB34" s="93">
        <f>[28]Maio!$K$31</f>
        <v>0</v>
      </c>
      <c r="AC34" s="93">
        <f>[28]Maio!$K$32</f>
        <v>0</v>
      </c>
      <c r="AD34" s="93">
        <f>[28]Maio!$K$33</f>
        <v>0</v>
      </c>
      <c r="AE34" s="93">
        <f>[28]Maio!$K$34</f>
        <v>0</v>
      </c>
      <c r="AF34" s="93">
        <f>[28]Maio!$K$35</f>
        <v>0</v>
      </c>
      <c r="AG34" s="81">
        <f t="shared" si="4"/>
        <v>0.2</v>
      </c>
      <c r="AH34" s="82">
        <f t="shared" si="5"/>
        <v>0.2</v>
      </c>
      <c r="AI34" s="56">
        <f t="shared" si="6"/>
        <v>30</v>
      </c>
    </row>
    <row r="35" spans="1:40" x14ac:dyDescent="0.2">
      <c r="A35" s="50" t="s">
        <v>234</v>
      </c>
      <c r="B35" s="93">
        <f>[29]Maio!$K$5</f>
        <v>0</v>
      </c>
      <c r="C35" s="93">
        <f>[29]Maio!$K$6</f>
        <v>0</v>
      </c>
      <c r="D35" s="93">
        <f>[29]Maio!$K$7</f>
        <v>0</v>
      </c>
      <c r="E35" s="93">
        <f>[29]Maio!$K$8</f>
        <v>0</v>
      </c>
      <c r="F35" s="93">
        <f>[29]Maio!$K$9</f>
        <v>0</v>
      </c>
      <c r="G35" s="93">
        <f>[29]Maio!$K$10</f>
        <v>0</v>
      </c>
      <c r="H35" s="93">
        <f>[29]Maio!$K$11</f>
        <v>0</v>
      </c>
      <c r="I35" s="93">
        <f>[29]Maio!$K$12</f>
        <v>0</v>
      </c>
      <c r="J35" s="93">
        <f>[29]Maio!$K$13</f>
        <v>0</v>
      </c>
      <c r="K35" s="93">
        <f>[29]Maio!$K$14</f>
        <v>0</v>
      </c>
      <c r="L35" s="93">
        <f>[29]Maio!$K$15</f>
        <v>0</v>
      </c>
      <c r="M35" s="93">
        <f>[29]Maio!$K$16</f>
        <v>0</v>
      </c>
      <c r="N35" s="93">
        <f>[29]Maio!$K$17</f>
        <v>0</v>
      </c>
      <c r="O35" s="93">
        <f>[29]Maio!$K$18</f>
        <v>0</v>
      </c>
      <c r="P35" s="93">
        <f>[29]Maio!$K$19</f>
        <v>0</v>
      </c>
      <c r="Q35" s="93">
        <f>[29]Maio!$K$20</f>
        <v>0</v>
      </c>
      <c r="R35" s="93">
        <f>[29]Maio!$K$21</f>
        <v>0</v>
      </c>
      <c r="S35" s="93">
        <f>[29]Maio!$K$22</f>
        <v>0</v>
      </c>
      <c r="T35" s="93">
        <f>[29]Maio!$K$23</f>
        <v>1.5999999999999999</v>
      </c>
      <c r="U35" s="93">
        <f>[29]Maio!$K$24</f>
        <v>0</v>
      </c>
      <c r="V35" s="93">
        <f>[29]Maio!$K$25</f>
        <v>0</v>
      </c>
      <c r="W35" s="93">
        <f>[29]Maio!$K$26</f>
        <v>0</v>
      </c>
      <c r="X35" s="93">
        <f>[29]Maio!$K$27</f>
        <v>0</v>
      </c>
      <c r="Y35" s="93">
        <f>[29]Maio!$K$28</f>
        <v>27</v>
      </c>
      <c r="Z35" s="93">
        <f>[29]Maio!$K$29</f>
        <v>0.2</v>
      </c>
      <c r="AA35" s="93">
        <f>[29]Maio!$K$30</f>
        <v>8.1999999999999993</v>
      </c>
      <c r="AB35" s="93">
        <f>[29]Maio!$K$31</f>
        <v>0</v>
      </c>
      <c r="AC35" s="93">
        <f>[29]Maio!$K$32</f>
        <v>0</v>
      </c>
      <c r="AD35" s="93">
        <f>[29]Maio!$K$33</f>
        <v>0.2</v>
      </c>
      <c r="AE35" s="93">
        <f>[29]Maio!$K$34</f>
        <v>0</v>
      </c>
      <c r="AF35" s="93">
        <f>[29]Maio!$K$35</f>
        <v>0</v>
      </c>
      <c r="AG35" s="81">
        <f t="shared" si="4"/>
        <v>37.200000000000003</v>
      </c>
      <c r="AH35" s="82">
        <f t="shared" si="5"/>
        <v>27</v>
      </c>
      <c r="AI35" s="56">
        <f t="shared" si="6"/>
        <v>26</v>
      </c>
      <c r="AN35" t="s">
        <v>33</v>
      </c>
    </row>
    <row r="36" spans="1:40" x14ac:dyDescent="0.2">
      <c r="A36" s="50" t="s">
        <v>126</v>
      </c>
      <c r="B36" s="93">
        <f>[30]Maio!$K$5</f>
        <v>0</v>
      </c>
      <c r="C36" s="93">
        <f>[30]Maio!$K$6</f>
        <v>0</v>
      </c>
      <c r="D36" s="93">
        <f>[30]Maio!$K$7</f>
        <v>0</v>
      </c>
      <c r="E36" s="93">
        <f>[30]Maio!$K$8</f>
        <v>0</v>
      </c>
      <c r="F36" s="93">
        <f>[30]Maio!$K$9</f>
        <v>0</v>
      </c>
      <c r="G36" s="93">
        <f>[30]Maio!$K$10</f>
        <v>0</v>
      </c>
      <c r="H36" s="93">
        <f>[30]Maio!$K$11</f>
        <v>0</v>
      </c>
      <c r="I36" s="93">
        <f>[30]Maio!$K$12</f>
        <v>0</v>
      </c>
      <c r="J36" s="93">
        <f>[30]Maio!$K$13</f>
        <v>0</v>
      </c>
      <c r="K36" s="93">
        <f>[30]Maio!$K$14</f>
        <v>0</v>
      </c>
      <c r="L36" s="93">
        <f>[30]Maio!$K$15</f>
        <v>0</v>
      </c>
      <c r="M36" s="93">
        <f>[30]Maio!$K$16</f>
        <v>0</v>
      </c>
      <c r="N36" s="93">
        <f>[30]Maio!$K$17</f>
        <v>0</v>
      </c>
      <c r="O36" s="93">
        <f>[30]Maio!$K$18</f>
        <v>0</v>
      </c>
      <c r="P36" s="93">
        <f>[30]Maio!$K$19</f>
        <v>0</v>
      </c>
      <c r="Q36" s="93">
        <f>[30]Maio!$K$20</f>
        <v>0</v>
      </c>
      <c r="R36" s="93">
        <f>[30]Maio!$K$21</f>
        <v>0</v>
      </c>
      <c r="S36" s="93">
        <f>[30]Maio!$K$22</f>
        <v>0</v>
      </c>
      <c r="T36" s="93">
        <f>[30]Maio!$K$23</f>
        <v>6</v>
      </c>
      <c r="U36" s="93">
        <f>[30]Maio!$K$24</f>
        <v>0</v>
      </c>
      <c r="V36" s="93">
        <f>[30]Maio!$K$25</f>
        <v>0</v>
      </c>
      <c r="W36" s="93">
        <f>[30]Maio!$K$26</f>
        <v>0</v>
      </c>
      <c r="X36" s="93">
        <f>[30]Maio!$K$27</f>
        <v>0</v>
      </c>
      <c r="Y36" s="93">
        <f>[30]Maio!$K$28</f>
        <v>23.599999999999998</v>
      </c>
      <c r="Z36" s="93">
        <f>[30]Maio!$K$29</f>
        <v>0.2</v>
      </c>
      <c r="AA36" s="93">
        <f>[30]Maio!$K$30</f>
        <v>13.200000000000001</v>
      </c>
      <c r="AB36" s="93">
        <f>[30]Maio!$K$31</f>
        <v>1.8</v>
      </c>
      <c r="AC36" s="93">
        <f>[30]Maio!$K$32</f>
        <v>0.2</v>
      </c>
      <c r="AD36" s="93">
        <f>[30]Maio!$K$33</f>
        <v>0.2</v>
      </c>
      <c r="AE36" s="93">
        <f>[30]Maio!$K$34</f>
        <v>0</v>
      </c>
      <c r="AF36" s="93">
        <f>[30]Maio!$K$35</f>
        <v>0</v>
      </c>
      <c r="AG36" s="81">
        <f t="shared" si="4"/>
        <v>45.2</v>
      </c>
      <c r="AH36" s="82">
        <f t="shared" si="5"/>
        <v>23.599999999999998</v>
      </c>
      <c r="AI36" s="56">
        <f t="shared" si="6"/>
        <v>24</v>
      </c>
    </row>
    <row r="37" spans="1:40" hidden="1" x14ac:dyDescent="0.2">
      <c r="A37" s="50" t="s">
        <v>13</v>
      </c>
      <c r="B37" s="93" t="s">
        <v>203</v>
      </c>
      <c r="C37" s="93" t="str">
        <f>[31]Maio!$K$6</f>
        <v>*</v>
      </c>
      <c r="D37" s="93" t="str">
        <f>[31]Maio!$K$7</f>
        <v>*</v>
      </c>
      <c r="E37" s="93" t="str">
        <f>[31]Maio!$K$8</f>
        <v>*</v>
      </c>
      <c r="F37" s="93" t="str">
        <f>[31]Maio!$K$9</f>
        <v>*</v>
      </c>
      <c r="G37" s="93" t="str">
        <f>[31]Maio!$K$10</f>
        <v>*</v>
      </c>
      <c r="H37" s="93" t="str">
        <f>[31]Maio!$K$11</f>
        <v>*</v>
      </c>
      <c r="I37" s="93" t="str">
        <f>[31]Maio!$K$12</f>
        <v>*</v>
      </c>
      <c r="J37" s="93" t="str">
        <f>[31]Maio!$K$13</f>
        <v>*</v>
      </c>
      <c r="K37" s="93" t="str">
        <f>[31]Maio!$K$14</f>
        <v>*</v>
      </c>
      <c r="L37" s="93" t="str">
        <f>[31]Maio!$K$15</f>
        <v>*</v>
      </c>
      <c r="M37" s="93" t="str">
        <f>[31]Maio!$K$16</f>
        <v>*</v>
      </c>
      <c r="N37" s="93" t="str">
        <f>[31]Maio!$K$17</f>
        <v>*</v>
      </c>
      <c r="O37" s="93" t="str">
        <f>[31]Maio!$K$18</f>
        <v>*</v>
      </c>
      <c r="P37" s="93" t="str">
        <f>[31]Maio!$K$19</f>
        <v>*</v>
      </c>
      <c r="Q37" s="93" t="str">
        <f>[31]Maio!$K$20</f>
        <v>*</v>
      </c>
      <c r="R37" s="93" t="str">
        <f>[31]Maio!$K$21</f>
        <v>*</v>
      </c>
      <c r="S37" s="93" t="str">
        <f>[31]Maio!$K$22</f>
        <v>*</v>
      </c>
      <c r="T37" s="93" t="str">
        <f>[31]Maio!$K$23</f>
        <v>*</v>
      </c>
      <c r="U37" s="93" t="str">
        <f>[31]Maio!$K$24</f>
        <v>*</v>
      </c>
      <c r="V37" s="93" t="str">
        <f>[31]Maio!$K$25</f>
        <v>*</v>
      </c>
      <c r="W37" s="93" t="str">
        <f>[31]Maio!$K$26</f>
        <v>*</v>
      </c>
      <c r="X37" s="93" t="str">
        <f>[31]Maio!$K$27</f>
        <v>*</v>
      </c>
      <c r="Y37" s="93" t="str">
        <f>[31]Maio!$K$28</f>
        <v>*</v>
      </c>
      <c r="Z37" s="93" t="str">
        <f>[31]Maio!$K$29</f>
        <v>*</v>
      </c>
      <c r="AA37" s="93" t="str">
        <f>[31]Maio!$K$30</f>
        <v>*</v>
      </c>
      <c r="AB37" s="93" t="str">
        <f>[31]Maio!$K$31</f>
        <v>*</v>
      </c>
      <c r="AC37" s="93" t="str">
        <f>[31]Maio!$K$32</f>
        <v>*</v>
      </c>
      <c r="AD37" s="93" t="str">
        <f>[31]Maio!$K$33</f>
        <v>*</v>
      </c>
      <c r="AE37" s="93" t="str">
        <f>[31]Maio!$K$34</f>
        <v>*</v>
      </c>
      <c r="AF37" s="93" t="str">
        <f>[31]Maio!$K$35</f>
        <v>*</v>
      </c>
      <c r="AG37" s="81">
        <f t="shared" si="4"/>
        <v>0</v>
      </c>
      <c r="AH37" s="82">
        <f t="shared" si="5"/>
        <v>0</v>
      </c>
      <c r="AI37" s="56">
        <f t="shared" si="6"/>
        <v>0</v>
      </c>
      <c r="AJ37" t="s">
        <v>203</v>
      </c>
    </row>
    <row r="38" spans="1:40" x14ac:dyDescent="0.2">
      <c r="A38" s="50" t="s">
        <v>155</v>
      </c>
      <c r="B38" s="93">
        <f>[32]Maio!$K5</f>
        <v>0</v>
      </c>
      <c r="C38" s="93">
        <f>[32]Maio!$K6</f>
        <v>0</v>
      </c>
      <c r="D38" s="93">
        <f>[32]Maio!$K7</f>
        <v>0.2</v>
      </c>
      <c r="E38" s="93">
        <f>[32]Maio!$K8</f>
        <v>0</v>
      </c>
      <c r="F38" s="93">
        <f>[32]Maio!$K9</f>
        <v>0</v>
      </c>
      <c r="G38" s="93">
        <f>[32]Maio!$K10</f>
        <v>0.2</v>
      </c>
      <c r="H38" s="93">
        <f>[32]Maio!$K11</f>
        <v>0</v>
      </c>
      <c r="I38" s="93">
        <f>[32]Maio!$K12</f>
        <v>0</v>
      </c>
      <c r="J38" s="93">
        <f>[32]Maio!$K13</f>
        <v>0</v>
      </c>
      <c r="K38" s="93">
        <f>[32]Maio!$K14</f>
        <v>0</v>
      </c>
      <c r="L38" s="93">
        <f>[32]Maio!$K15</f>
        <v>0.2</v>
      </c>
      <c r="M38" s="93">
        <f>[32]Maio!$K16</f>
        <v>0</v>
      </c>
      <c r="N38" s="93">
        <f>[32]Maio!$K17</f>
        <v>0.2</v>
      </c>
      <c r="O38" s="93">
        <f>[32]Maio!$K18</f>
        <v>0</v>
      </c>
      <c r="P38" s="93">
        <f>[32]Maio!$K19</f>
        <v>0</v>
      </c>
      <c r="Q38" s="93">
        <f>[32]Maio!$K20</f>
        <v>0</v>
      </c>
      <c r="R38" s="93">
        <f>[32]Maio!$K21</f>
        <v>0</v>
      </c>
      <c r="S38" s="93">
        <f>[32]Maio!$K22</f>
        <v>0</v>
      </c>
      <c r="T38" s="93">
        <f>[32]Maio!$K23</f>
        <v>0</v>
      </c>
      <c r="U38" s="93">
        <f>[32]Maio!$K24</f>
        <v>0</v>
      </c>
      <c r="V38" s="93">
        <f>[32]Maio!$K25</f>
        <v>0</v>
      </c>
      <c r="W38" s="93">
        <f>[32]Maio!$K26</f>
        <v>0</v>
      </c>
      <c r="X38" s="93">
        <f>[32]Maio!$K27</f>
        <v>0</v>
      </c>
      <c r="Y38" s="93">
        <f>[32]Maio!$K28</f>
        <v>0.2</v>
      </c>
      <c r="Z38" s="93">
        <f>[32]Maio!$K29</f>
        <v>0</v>
      </c>
      <c r="AA38" s="93">
        <f>[32]Maio!$K30</f>
        <v>0.2</v>
      </c>
      <c r="AB38" s="93">
        <f>[32]Maio!$K31</f>
        <v>0</v>
      </c>
      <c r="AC38" s="93">
        <f>[32]Maio!$K32</f>
        <v>0</v>
      </c>
      <c r="AD38" s="93">
        <f>[32]Maio!$K33</f>
        <v>0</v>
      </c>
      <c r="AE38" s="93">
        <f>[32]Maio!$K34</f>
        <v>0</v>
      </c>
      <c r="AF38" s="93">
        <f>[32]Maio!$K35</f>
        <v>0</v>
      </c>
      <c r="AG38" s="81">
        <f t="shared" si="4"/>
        <v>1.2</v>
      </c>
      <c r="AH38" s="82">
        <f t="shared" si="5"/>
        <v>0.2</v>
      </c>
      <c r="AI38" s="56">
        <f t="shared" si="6"/>
        <v>25</v>
      </c>
    </row>
    <row r="39" spans="1:40" x14ac:dyDescent="0.2">
      <c r="A39" s="50" t="s">
        <v>14</v>
      </c>
      <c r="B39" s="93">
        <f>[33]Maio!$K$5</f>
        <v>0</v>
      </c>
      <c r="C39" s="93">
        <f>[33]Maio!$K$6</f>
        <v>0</v>
      </c>
      <c r="D39" s="93">
        <f>[33]Maio!$K$7</f>
        <v>0</v>
      </c>
      <c r="E39" s="93">
        <f>[33]Maio!$K$8</f>
        <v>0</v>
      </c>
      <c r="F39" s="93">
        <f>[33]Maio!$K$9</f>
        <v>0</v>
      </c>
      <c r="G39" s="93">
        <f>[33]Maio!$K$10</f>
        <v>0</v>
      </c>
      <c r="H39" s="93">
        <f>[33]Maio!$K$11</f>
        <v>0</v>
      </c>
      <c r="I39" s="93">
        <f>[33]Maio!$K$12</f>
        <v>0</v>
      </c>
      <c r="J39" s="93">
        <f>[33]Maio!$K$13</f>
        <v>0</v>
      </c>
      <c r="K39" s="93">
        <f>[33]Maio!$K$14</f>
        <v>0</v>
      </c>
      <c r="L39" s="93">
        <f>[33]Maio!$K$15</f>
        <v>0</v>
      </c>
      <c r="M39" s="93">
        <f>[33]Maio!$K$16</f>
        <v>0</v>
      </c>
      <c r="N39" s="93">
        <f>[33]Maio!$K$17</f>
        <v>0.8</v>
      </c>
      <c r="O39" s="93">
        <f>[33]Maio!$K$18</f>
        <v>4</v>
      </c>
      <c r="P39" s="93">
        <f>[33]Maio!$K$19</f>
        <v>1.5999999999999999</v>
      </c>
      <c r="Q39" s="93">
        <f>[33]Maio!$K$20</f>
        <v>0</v>
      </c>
      <c r="R39" s="93">
        <f>[33]Maio!$K$21</f>
        <v>0</v>
      </c>
      <c r="S39" s="93">
        <f>[33]Maio!$K$22</f>
        <v>0.8</v>
      </c>
      <c r="T39" s="93">
        <f>[33]Maio!$K$23</f>
        <v>0</v>
      </c>
      <c r="U39" s="93">
        <f>[33]Maio!$K$24</f>
        <v>0</v>
      </c>
      <c r="V39" s="93">
        <f>[33]Maio!$K$25</f>
        <v>0</v>
      </c>
      <c r="W39" s="93">
        <f>[33]Maio!$K$26</f>
        <v>0</v>
      </c>
      <c r="X39" s="93">
        <f>[33]Maio!$K$27</f>
        <v>13.6</v>
      </c>
      <c r="Y39" s="93">
        <f>[33]Maio!$K$28</f>
        <v>33.599999999999994</v>
      </c>
      <c r="Z39" s="93">
        <f>[33]Maio!$K$29</f>
        <v>1</v>
      </c>
      <c r="AA39" s="93">
        <f>[33]Maio!$K$30</f>
        <v>0.2</v>
      </c>
      <c r="AB39" s="93">
        <f>[33]Maio!$K$31</f>
        <v>1</v>
      </c>
      <c r="AC39" s="93">
        <f>[33]Maio!$K$32</f>
        <v>0</v>
      </c>
      <c r="AD39" s="93">
        <f>[33]Maio!$K$33</f>
        <v>0</v>
      </c>
      <c r="AE39" s="93">
        <f>[33]Maio!$K$34</f>
        <v>0</v>
      </c>
      <c r="AF39" s="93">
        <f>[33]Maio!$K$35</f>
        <v>0</v>
      </c>
      <c r="AG39" s="81">
        <f t="shared" si="4"/>
        <v>56.599999999999994</v>
      </c>
      <c r="AH39" s="82">
        <f t="shared" si="5"/>
        <v>33.599999999999994</v>
      </c>
      <c r="AI39" s="56">
        <f t="shared" si="6"/>
        <v>22</v>
      </c>
      <c r="AJ39" s="11" t="s">
        <v>33</v>
      </c>
    </row>
    <row r="40" spans="1:40" x14ac:dyDescent="0.2">
      <c r="A40" s="50" t="s">
        <v>15</v>
      </c>
      <c r="B40" s="93">
        <f>[34]Maio!$K$5</f>
        <v>0</v>
      </c>
      <c r="C40" s="93">
        <f>[34]Maio!$K$6</f>
        <v>0</v>
      </c>
      <c r="D40" s="93">
        <f>[34]Maio!$K$7</f>
        <v>0</v>
      </c>
      <c r="E40" s="93">
        <f>[34]Maio!$K$8</f>
        <v>0</v>
      </c>
      <c r="F40" s="93">
        <f>[34]Maio!$K$9</f>
        <v>0</v>
      </c>
      <c r="G40" s="93">
        <f>[34]Maio!$K$10</f>
        <v>0</v>
      </c>
      <c r="H40" s="93">
        <f>[34]Maio!$K$11</f>
        <v>0</v>
      </c>
      <c r="I40" s="93">
        <f>[34]Maio!$K$12</f>
        <v>0</v>
      </c>
      <c r="J40" s="93">
        <f>[34]Maio!$K$13</f>
        <v>1.4</v>
      </c>
      <c r="K40" s="93">
        <f>[34]Maio!$K$14</f>
        <v>0.2</v>
      </c>
      <c r="L40" s="93">
        <f>[34]Maio!$K$15</f>
        <v>0</v>
      </c>
      <c r="M40" s="93">
        <f>[34]Maio!$K$16</f>
        <v>0</v>
      </c>
      <c r="N40" s="93">
        <f>[34]Maio!$K$17</f>
        <v>4.4000000000000004</v>
      </c>
      <c r="O40" s="93">
        <f>[34]Maio!$K$18</f>
        <v>1</v>
      </c>
      <c r="P40" s="93">
        <f>[34]Maio!$K$19</f>
        <v>0.4</v>
      </c>
      <c r="Q40" s="93">
        <f>[34]Maio!$K$20</f>
        <v>0</v>
      </c>
      <c r="R40" s="93">
        <f>[34]Maio!$K$21</f>
        <v>0</v>
      </c>
      <c r="S40" s="93">
        <f>[34]Maio!$K$22</f>
        <v>0</v>
      </c>
      <c r="T40" s="93">
        <f>[34]Maio!$K$23</f>
        <v>0</v>
      </c>
      <c r="U40" s="93">
        <f>[34]Maio!$K$24</f>
        <v>0</v>
      </c>
      <c r="V40" s="93">
        <f>[34]Maio!$K$25</f>
        <v>0</v>
      </c>
      <c r="W40" s="93">
        <f>[34]Maio!$K$26</f>
        <v>0</v>
      </c>
      <c r="X40" s="93">
        <f>[34]Maio!$K$27</f>
        <v>0</v>
      </c>
      <c r="Y40" s="93">
        <f>[34]Maio!$K$28</f>
        <v>0.4</v>
      </c>
      <c r="Z40" s="93">
        <f>[34]Maio!$K$29</f>
        <v>1.2</v>
      </c>
      <c r="AA40" s="93">
        <f>[34]Maio!$K$30</f>
        <v>0</v>
      </c>
      <c r="AB40" s="93">
        <f>[34]Maio!$K$31</f>
        <v>0</v>
      </c>
      <c r="AC40" s="93">
        <f>[34]Maio!$K$32</f>
        <v>0</v>
      </c>
      <c r="AD40" s="93">
        <f>[34]Maio!$K$33</f>
        <v>0</v>
      </c>
      <c r="AE40" s="93">
        <f>[34]Maio!$K$34</f>
        <v>0</v>
      </c>
      <c r="AF40" s="93">
        <f>[34]Maio!$K$35</f>
        <v>0</v>
      </c>
      <c r="AG40" s="81">
        <f t="shared" si="4"/>
        <v>9</v>
      </c>
      <c r="AH40" s="82">
        <f t="shared" si="5"/>
        <v>4.4000000000000004</v>
      </c>
      <c r="AI40" s="56">
        <f t="shared" si="6"/>
        <v>24</v>
      </c>
    </row>
    <row r="41" spans="1:40" x14ac:dyDescent="0.2">
      <c r="A41" s="50" t="s">
        <v>156</v>
      </c>
      <c r="B41" s="93">
        <f>[35]Maio!$K$5</f>
        <v>0</v>
      </c>
      <c r="C41" s="93">
        <f>[35]Maio!$K$6</f>
        <v>0</v>
      </c>
      <c r="D41" s="93">
        <f>[35]Maio!$K$7</f>
        <v>0</v>
      </c>
      <c r="E41" s="93">
        <f>[35]Maio!$K$8</f>
        <v>0</v>
      </c>
      <c r="F41" s="93">
        <f>[35]Maio!$K$9</f>
        <v>0</v>
      </c>
      <c r="G41" s="93">
        <f>[35]Maio!$K$10</f>
        <v>0</v>
      </c>
      <c r="H41" s="93">
        <f>[35]Maio!$K$11</f>
        <v>0</v>
      </c>
      <c r="I41" s="93">
        <f>[35]Maio!$K$12</f>
        <v>0</v>
      </c>
      <c r="J41" s="93">
        <f>[35]Maio!$K$13</f>
        <v>0</v>
      </c>
      <c r="K41" s="93">
        <f>[35]Maio!$K$14</f>
        <v>0</v>
      </c>
      <c r="L41" s="93">
        <f>[35]Maio!$K$15</f>
        <v>0</v>
      </c>
      <c r="M41" s="93">
        <f>[35]Maio!$K$16</f>
        <v>0</v>
      </c>
      <c r="N41" s="93">
        <f>[35]Maio!$K$17</f>
        <v>0</v>
      </c>
      <c r="O41" s="93">
        <f>[35]Maio!$K$18</f>
        <v>0</v>
      </c>
      <c r="P41" s="93">
        <f>[35]Maio!$K$19</f>
        <v>0</v>
      </c>
      <c r="Q41" s="93">
        <f>[35]Maio!$K$20</f>
        <v>0</v>
      </c>
      <c r="R41" s="93">
        <f>[35]Maio!$K$21</f>
        <v>0</v>
      </c>
      <c r="S41" s="93">
        <f>[35]Maio!$K$22</f>
        <v>1</v>
      </c>
      <c r="T41" s="93">
        <f>[35]Maio!$K$23</f>
        <v>0.2</v>
      </c>
      <c r="U41" s="93">
        <f>[35]Maio!$K$24</f>
        <v>0</v>
      </c>
      <c r="V41" s="93">
        <f>[35]Maio!$K$25</f>
        <v>0</v>
      </c>
      <c r="W41" s="93">
        <f>[35]Maio!$K$26</f>
        <v>0</v>
      </c>
      <c r="X41" s="93">
        <f>[35]Maio!$K$27</f>
        <v>0</v>
      </c>
      <c r="Y41" s="93">
        <f>[35]Maio!$K$28</f>
        <v>17.8</v>
      </c>
      <c r="Z41" s="93">
        <f>[35]Maio!$K$29</f>
        <v>0.4</v>
      </c>
      <c r="AA41" s="93">
        <f>[35]Maio!$K$30</f>
        <v>1</v>
      </c>
      <c r="AB41" s="93">
        <f>[35]Maio!$K$31</f>
        <v>0</v>
      </c>
      <c r="AC41" s="93">
        <f>[35]Maio!$K$32</f>
        <v>0</v>
      </c>
      <c r="AD41" s="93">
        <f>[35]Maio!$K$33</f>
        <v>0</v>
      </c>
      <c r="AE41" s="93">
        <f>[35]Maio!$K$34</f>
        <v>0</v>
      </c>
      <c r="AF41" s="93">
        <f>[35]Maio!$K$35</f>
        <v>0</v>
      </c>
      <c r="AG41" s="81">
        <f t="shared" si="4"/>
        <v>20.399999999999999</v>
      </c>
      <c r="AH41" s="82">
        <f t="shared" si="5"/>
        <v>17.8</v>
      </c>
      <c r="AI41" s="56">
        <f t="shared" si="6"/>
        <v>26</v>
      </c>
    </row>
    <row r="42" spans="1:40" x14ac:dyDescent="0.2">
      <c r="A42" s="50" t="s">
        <v>16</v>
      </c>
      <c r="B42" s="93">
        <f>[36]Maio!$K$5</f>
        <v>0</v>
      </c>
      <c r="C42" s="93">
        <f>[36]Maio!$K$6</f>
        <v>0</v>
      </c>
      <c r="D42" s="93">
        <f>[36]Maio!$K$7</f>
        <v>0</v>
      </c>
      <c r="E42" s="93">
        <f>[36]Maio!$K$8</f>
        <v>0</v>
      </c>
      <c r="F42" s="93">
        <f>[36]Maio!$K$9</f>
        <v>0</v>
      </c>
      <c r="G42" s="93">
        <f>[36]Maio!$K$10</f>
        <v>0</v>
      </c>
      <c r="H42" s="93">
        <f>[36]Maio!$K$11</f>
        <v>0</v>
      </c>
      <c r="I42" s="93">
        <f>[36]Maio!$K$12</f>
        <v>0</v>
      </c>
      <c r="J42" s="93">
        <f>[36]Maio!$K$13</f>
        <v>0</v>
      </c>
      <c r="K42" s="93">
        <f>[36]Maio!$K$14</f>
        <v>0</v>
      </c>
      <c r="L42" s="93">
        <f>[36]Maio!$K$15</f>
        <v>0</v>
      </c>
      <c r="M42" s="93">
        <f>[36]Maio!$K$16</f>
        <v>0</v>
      </c>
      <c r="N42" s="93">
        <f>[36]Maio!$K$17</f>
        <v>0</v>
      </c>
      <c r="O42" s="93">
        <f>[36]Maio!$K$18</f>
        <v>0</v>
      </c>
      <c r="P42" s="93">
        <f>[36]Maio!$K$19</f>
        <v>0</v>
      </c>
      <c r="Q42" s="93">
        <f>[36]Maio!$K$20</f>
        <v>0</v>
      </c>
      <c r="R42" s="93">
        <f>[36]Maio!$K$21</f>
        <v>0</v>
      </c>
      <c r="S42" s="93">
        <f>[36]Maio!$K$22</f>
        <v>0</v>
      </c>
      <c r="T42" s="93">
        <f>[36]Maio!$K$23</f>
        <v>7.3999999999999995</v>
      </c>
      <c r="U42" s="93">
        <f>[36]Maio!$K$24</f>
        <v>0</v>
      </c>
      <c r="V42" s="93">
        <f>[36]Maio!$K$25</f>
        <v>0</v>
      </c>
      <c r="W42" s="93">
        <f>[36]Maio!$K$26</f>
        <v>0</v>
      </c>
      <c r="X42" s="93">
        <f>[36]Maio!$K$27</f>
        <v>0</v>
      </c>
      <c r="Y42" s="93">
        <f>[36]Maio!$K$28</f>
        <v>39</v>
      </c>
      <c r="Z42" s="93">
        <f>[36]Maio!$K$29</f>
        <v>0</v>
      </c>
      <c r="AA42" s="93">
        <f>[36]Maio!$K$30</f>
        <v>6.0000000000000009</v>
      </c>
      <c r="AB42" s="93">
        <f>[36]Maio!$K$31</f>
        <v>0.4</v>
      </c>
      <c r="AC42" s="93">
        <f>[36]Maio!$K$32</f>
        <v>0</v>
      </c>
      <c r="AD42" s="93">
        <f>[36]Maio!$K$33</f>
        <v>0</v>
      </c>
      <c r="AE42" s="93">
        <f>[36]Maio!$K$34</f>
        <v>0.2</v>
      </c>
      <c r="AF42" s="93">
        <f>[36]Maio!$K$35</f>
        <v>0</v>
      </c>
      <c r="AG42" s="81">
        <f t="shared" si="4"/>
        <v>53</v>
      </c>
      <c r="AH42" s="82">
        <f t="shared" si="5"/>
        <v>39</v>
      </c>
      <c r="AI42" s="56">
        <f t="shared" si="6"/>
        <v>26</v>
      </c>
    </row>
    <row r="43" spans="1:40" x14ac:dyDescent="0.2">
      <c r="A43" s="50" t="s">
        <v>139</v>
      </c>
      <c r="B43" s="93">
        <f>[37]Maio!$K$5</f>
        <v>0</v>
      </c>
      <c r="C43" s="93">
        <f>[37]Maio!$K$6</f>
        <v>0</v>
      </c>
      <c r="D43" s="93">
        <f>[37]Maio!$K$7</f>
        <v>0</v>
      </c>
      <c r="E43" s="93">
        <f>[37]Maio!$K$8</f>
        <v>0</v>
      </c>
      <c r="F43" s="93">
        <f>[37]Maio!$K$9</f>
        <v>0</v>
      </c>
      <c r="G43" s="93">
        <f>[37]Maio!$K$10</f>
        <v>0</v>
      </c>
      <c r="H43" s="93">
        <f>[37]Maio!$K$11</f>
        <v>0</v>
      </c>
      <c r="I43" s="93">
        <f>[37]Maio!$K$12</f>
        <v>0</v>
      </c>
      <c r="J43" s="93">
        <f>[37]Maio!$K$13</f>
        <v>0</v>
      </c>
      <c r="K43" s="93">
        <f>[37]Maio!$K$14</f>
        <v>0</v>
      </c>
      <c r="L43" s="93">
        <f>[37]Maio!$K$15</f>
        <v>0</v>
      </c>
      <c r="M43" s="93">
        <f>[37]Maio!$K$16</f>
        <v>0</v>
      </c>
      <c r="N43" s="93">
        <f>[37]Maio!$K$17</f>
        <v>0</v>
      </c>
      <c r="O43" s="93">
        <f>[37]Maio!$K$18</f>
        <v>0</v>
      </c>
      <c r="P43" s="93">
        <f>[37]Maio!$K$19</f>
        <v>0</v>
      </c>
      <c r="Q43" s="93">
        <f>[37]Maio!$K$20</f>
        <v>0</v>
      </c>
      <c r="R43" s="93">
        <f>[37]Maio!$K$21</f>
        <v>0</v>
      </c>
      <c r="S43" s="93">
        <f>[37]Maio!$K$22</f>
        <v>0</v>
      </c>
      <c r="T43" s="93">
        <f>[37]Maio!$K$23</f>
        <v>0</v>
      </c>
      <c r="U43" s="93">
        <f>[37]Maio!$K$24</f>
        <v>0</v>
      </c>
      <c r="V43" s="93">
        <f>[37]Maio!$K$25</f>
        <v>0</v>
      </c>
      <c r="W43" s="93">
        <f>[37]Maio!$K$26</f>
        <v>0</v>
      </c>
      <c r="X43" s="93">
        <f>[37]Maio!$K$27</f>
        <v>0</v>
      </c>
      <c r="Y43" s="93">
        <f>[37]Maio!$K$28</f>
        <v>9.5999999999999979</v>
      </c>
      <c r="Z43" s="93">
        <f>[37]Maio!$K$29</f>
        <v>0</v>
      </c>
      <c r="AA43" s="93">
        <f>[37]Maio!$K$30</f>
        <v>12.6</v>
      </c>
      <c r="AB43" s="93">
        <f>[37]Maio!$K$31</f>
        <v>0</v>
      </c>
      <c r="AC43" s="93">
        <f>[37]Maio!$K$32</f>
        <v>0</v>
      </c>
      <c r="AD43" s="93">
        <f>[37]Maio!$K$33</f>
        <v>0.2</v>
      </c>
      <c r="AE43" s="93">
        <f>[37]Maio!$K$34</f>
        <v>0</v>
      </c>
      <c r="AF43" s="93">
        <f>[37]Maio!$K$35</f>
        <v>0</v>
      </c>
      <c r="AG43" s="81">
        <f t="shared" si="4"/>
        <v>22.399999999999995</v>
      </c>
      <c r="AH43" s="82">
        <f t="shared" si="5"/>
        <v>12.6</v>
      </c>
      <c r="AI43" s="56">
        <f t="shared" si="6"/>
        <v>28</v>
      </c>
      <c r="AK43" s="11" t="s">
        <v>33</v>
      </c>
    </row>
    <row r="44" spans="1:40" hidden="1" x14ac:dyDescent="0.2">
      <c r="A44" s="50" t="s">
        <v>17</v>
      </c>
      <c r="B44" s="93" t="str">
        <f>[38]Maio!$K$5</f>
        <v>*</v>
      </c>
      <c r="C44" s="93" t="str">
        <f>[38]Maio!$K$6</f>
        <v>*</v>
      </c>
      <c r="D44" s="93" t="str">
        <f>[38]Maio!$K$7</f>
        <v>*</v>
      </c>
      <c r="E44" s="93" t="str">
        <f>[38]Maio!$K$8</f>
        <v>*</v>
      </c>
      <c r="F44" s="93" t="str">
        <f>[38]Maio!$K$9</f>
        <v>*</v>
      </c>
      <c r="G44" s="93" t="str">
        <f>[38]Maio!$K$10</f>
        <v>*</v>
      </c>
      <c r="H44" s="93" t="str">
        <f>[38]Maio!$K$11</f>
        <v>*</v>
      </c>
      <c r="I44" s="93" t="str">
        <f>[38]Maio!$K$12</f>
        <v>*</v>
      </c>
      <c r="J44" s="93" t="str">
        <f>[38]Maio!$K$13</f>
        <v>*</v>
      </c>
      <c r="K44" s="93" t="str">
        <f>[38]Maio!$K$14</f>
        <v>*</v>
      </c>
      <c r="L44" s="93" t="str">
        <f>[38]Maio!$K$15</f>
        <v>*</v>
      </c>
      <c r="M44" s="93" t="str">
        <f>[38]Maio!$K$16</f>
        <v>*</v>
      </c>
      <c r="N44" s="93" t="str">
        <f>[38]Maio!$K$17</f>
        <v>*</v>
      </c>
      <c r="O44" s="93" t="str">
        <f>[38]Maio!$K$18</f>
        <v>*</v>
      </c>
      <c r="P44" s="93" t="str">
        <f>[38]Maio!$K$19</f>
        <v>*</v>
      </c>
      <c r="Q44" s="93" t="str">
        <f>[38]Maio!$K$20</f>
        <v>*</v>
      </c>
      <c r="R44" s="93" t="str">
        <f>[38]Maio!$K$21</f>
        <v>*</v>
      </c>
      <c r="S44" s="93" t="str">
        <f>[38]Maio!$K$22</f>
        <v>*</v>
      </c>
      <c r="T44" s="93" t="str">
        <f>[38]Maio!$K$23</f>
        <v>*</v>
      </c>
      <c r="U44" s="93" t="str">
        <f>[38]Maio!$K$24</f>
        <v>*</v>
      </c>
      <c r="V44" s="93" t="str">
        <f>[38]Maio!$K$25</f>
        <v>*</v>
      </c>
      <c r="W44" s="93" t="str">
        <f>[38]Maio!$K$26</f>
        <v>*</v>
      </c>
      <c r="X44" s="93" t="str">
        <f>[38]Maio!$K$27</f>
        <v>*</v>
      </c>
      <c r="Y44" s="93" t="str">
        <f>[38]Maio!$K$28</f>
        <v>*</v>
      </c>
      <c r="Z44" s="93" t="str">
        <f>[38]Maio!$K$29</f>
        <v>*</v>
      </c>
      <c r="AA44" s="93" t="str">
        <f>[38]Maio!$K$30</f>
        <v>*</v>
      </c>
      <c r="AB44" s="93" t="str">
        <f>[38]Maio!$K$31</f>
        <v>*</v>
      </c>
      <c r="AC44" s="93" t="str">
        <f>[38]Maio!$K$32</f>
        <v>*</v>
      </c>
      <c r="AD44" s="93" t="str">
        <f>[38]Maio!$K$33</f>
        <v>*</v>
      </c>
      <c r="AE44" s="93" t="str">
        <f>[38]Maio!$K$34</f>
        <v>*</v>
      </c>
      <c r="AF44" s="93" t="str">
        <f>[38]Maio!$K$35</f>
        <v>*</v>
      </c>
      <c r="AG44" s="81">
        <f t="shared" si="4"/>
        <v>0</v>
      </c>
      <c r="AH44" s="82">
        <f t="shared" si="5"/>
        <v>0</v>
      </c>
      <c r="AI44" s="56">
        <f t="shared" si="6"/>
        <v>0</v>
      </c>
    </row>
    <row r="45" spans="1:40" hidden="1" x14ac:dyDescent="0.2">
      <c r="A45" s="50" t="s">
        <v>144</v>
      </c>
      <c r="B45" s="93" t="str">
        <f>[39]Maio!$K$5</f>
        <v>*</v>
      </c>
      <c r="C45" s="93" t="str">
        <f>[39]Maio!$K$6</f>
        <v>*</v>
      </c>
      <c r="D45" s="93" t="str">
        <f>[39]Maio!$K$7</f>
        <v>*</v>
      </c>
      <c r="E45" s="93" t="str">
        <f>[39]Maio!$K$8</f>
        <v>*</v>
      </c>
      <c r="F45" s="93" t="str">
        <f>[39]Maio!$K$9</f>
        <v>*</v>
      </c>
      <c r="G45" s="93" t="str">
        <f>[39]Maio!$K$10</f>
        <v>*</v>
      </c>
      <c r="H45" s="93" t="str">
        <f>[39]Maio!$K$11</f>
        <v>*</v>
      </c>
      <c r="I45" s="93" t="str">
        <f>[39]Maio!$K$12</f>
        <v>*</v>
      </c>
      <c r="J45" s="93" t="str">
        <f>[39]Maio!$K$13</f>
        <v>*</v>
      </c>
      <c r="K45" s="93" t="str">
        <f>[39]Maio!$K$14</f>
        <v>*</v>
      </c>
      <c r="L45" s="93" t="str">
        <f>[39]Maio!$K$15</f>
        <v>*</v>
      </c>
      <c r="M45" s="93" t="str">
        <f>[39]Maio!$K$16</f>
        <v>*</v>
      </c>
      <c r="N45" s="93" t="str">
        <f>[39]Maio!$K$17</f>
        <v>*</v>
      </c>
      <c r="O45" s="93" t="str">
        <f>[39]Maio!$K$18</f>
        <v>*</v>
      </c>
      <c r="P45" s="93" t="str">
        <f>[39]Maio!$K$19</f>
        <v>*</v>
      </c>
      <c r="Q45" s="93" t="str">
        <f>[39]Maio!$K$20</f>
        <v>*</v>
      </c>
      <c r="R45" s="93" t="str">
        <f>[39]Maio!$K$21</f>
        <v>*</v>
      </c>
      <c r="S45" s="93" t="str">
        <f>[39]Maio!$K$22</f>
        <v>*</v>
      </c>
      <c r="T45" s="93" t="str">
        <f>[39]Maio!$K$23</f>
        <v>*</v>
      </c>
      <c r="U45" s="93" t="str">
        <f>[39]Maio!$K$24</f>
        <v>*</v>
      </c>
      <c r="V45" s="93" t="str">
        <f>[39]Maio!$K$25</f>
        <v>*</v>
      </c>
      <c r="W45" s="93" t="str">
        <f>[39]Maio!$K$26</f>
        <v>*</v>
      </c>
      <c r="X45" s="93" t="str">
        <f>[39]Maio!$K$27</f>
        <v>*</v>
      </c>
      <c r="Y45" s="93" t="str">
        <f>[39]Maio!$K$28</f>
        <v>*</v>
      </c>
      <c r="Z45" s="93" t="str">
        <f>[39]Maio!$K$29</f>
        <v>*</v>
      </c>
      <c r="AA45" s="93" t="str">
        <f>[39]Maio!$K$30</f>
        <v>*</v>
      </c>
      <c r="AB45" s="93" t="str">
        <f>[39]Maio!$K$31</f>
        <v>*</v>
      </c>
      <c r="AC45" s="93" t="str">
        <f>[39]Maio!$K$32</f>
        <v>*</v>
      </c>
      <c r="AD45" s="93" t="str">
        <f>[39]Maio!$K$33</f>
        <v>*</v>
      </c>
      <c r="AE45" s="93" t="str">
        <f>[39]Maio!$K$34</f>
        <v>*</v>
      </c>
      <c r="AF45" s="93" t="str">
        <f>[39]Maio!$K$35</f>
        <v>*</v>
      </c>
      <c r="AG45" s="81" t="s">
        <v>203</v>
      </c>
      <c r="AH45" s="82" t="s">
        <v>203</v>
      </c>
      <c r="AI45" s="56" t="s">
        <v>203</v>
      </c>
    </row>
    <row r="46" spans="1:40" hidden="1" x14ac:dyDescent="0.2">
      <c r="A46" s="50" t="s">
        <v>18</v>
      </c>
      <c r="B46" s="93">
        <f>[40]Maio!$K$5</f>
        <v>0</v>
      </c>
      <c r="C46" s="93">
        <f>[40]Maio!$K$6</f>
        <v>0</v>
      </c>
      <c r="D46" s="93">
        <f>[40]Maio!$K$7</f>
        <v>0</v>
      </c>
      <c r="E46" s="93">
        <f>[40]Maio!$K$8</f>
        <v>0</v>
      </c>
      <c r="F46" s="93">
        <f>[40]Maio!$K$9</f>
        <v>0</v>
      </c>
      <c r="G46" s="93">
        <f>[40]Maio!$K$10</f>
        <v>0</v>
      </c>
      <c r="H46" s="93">
        <f>[40]Maio!$K$11</f>
        <v>0</v>
      </c>
      <c r="I46" s="93">
        <f>[40]Maio!$K$12</f>
        <v>0</v>
      </c>
      <c r="J46" s="93">
        <f>[40]Maio!$K$13</f>
        <v>0</v>
      </c>
      <c r="K46" s="93">
        <f>[40]Maio!$K$14</f>
        <v>0</v>
      </c>
      <c r="L46" s="93">
        <f>[40]Maio!$K$15</f>
        <v>0</v>
      </c>
      <c r="M46" s="93">
        <f>[40]Maio!$K$16</f>
        <v>0</v>
      </c>
      <c r="N46" s="93">
        <f>[40]Maio!$K$17</f>
        <v>0</v>
      </c>
      <c r="O46" s="93">
        <f>[40]Maio!$K$18</f>
        <v>0</v>
      </c>
      <c r="P46" s="93">
        <f>[40]Maio!$K$19</f>
        <v>0</v>
      </c>
      <c r="Q46" s="93">
        <f>[40]Maio!$K$20</f>
        <v>0</v>
      </c>
      <c r="R46" s="93">
        <f>[40]Maio!$K$21</f>
        <v>0</v>
      </c>
      <c r="S46" s="93">
        <f>[40]Maio!$K$22</f>
        <v>0</v>
      </c>
      <c r="T46" s="93">
        <f>[40]Maio!$K$23</f>
        <v>0</v>
      </c>
      <c r="U46" s="93">
        <f>[40]Maio!$K$24</f>
        <v>0</v>
      </c>
      <c r="V46" s="93">
        <f>[40]Maio!$K$25</f>
        <v>0</v>
      </c>
      <c r="W46" s="93">
        <f>[40]Maio!$K$26</f>
        <v>0</v>
      </c>
      <c r="X46" s="93">
        <f>[40]Maio!$K$27</f>
        <v>0</v>
      </c>
      <c r="Y46" s="93">
        <f>[40]Maio!$K$28</f>
        <v>0</v>
      </c>
      <c r="Z46" s="93">
        <f>[40]Maio!$K$29</f>
        <v>0</v>
      </c>
      <c r="AA46" s="93">
        <f>[40]Maio!$K$30</f>
        <v>0</v>
      </c>
      <c r="AB46" s="93">
        <f>[40]Maio!$K$31</f>
        <v>0</v>
      </c>
      <c r="AC46" s="93">
        <f>[40]Maio!$K$32</f>
        <v>0</v>
      </c>
      <c r="AD46" s="93">
        <f>[40]Maio!$K$33</f>
        <v>0</v>
      </c>
      <c r="AE46" s="93">
        <f>[40]Maio!$K$34</f>
        <v>0</v>
      </c>
      <c r="AF46" s="93">
        <f>[40]Maio!$K$35</f>
        <v>0</v>
      </c>
      <c r="AG46" s="81">
        <f t="shared" si="4"/>
        <v>0</v>
      </c>
      <c r="AH46" s="82">
        <f t="shared" si="5"/>
        <v>0</v>
      </c>
      <c r="AI46" s="56">
        <f t="shared" si="6"/>
        <v>31</v>
      </c>
      <c r="AJ46" s="11" t="s">
        <v>33</v>
      </c>
    </row>
    <row r="47" spans="1:40" x14ac:dyDescent="0.2">
      <c r="A47" s="50" t="s">
        <v>21</v>
      </c>
      <c r="B47" s="93">
        <f>[41]Maio!$K$5</f>
        <v>0</v>
      </c>
      <c r="C47" s="93">
        <f>[41]Maio!$K$6</f>
        <v>0</v>
      </c>
      <c r="D47" s="93">
        <f>[41]Maio!$K$7</f>
        <v>0</v>
      </c>
      <c r="E47" s="93">
        <f>[41]Maio!$K$8</f>
        <v>0</v>
      </c>
      <c r="F47" s="93">
        <f>[41]Maio!$K$9</f>
        <v>0</v>
      </c>
      <c r="G47" s="93">
        <f>[41]Maio!$K$10</f>
        <v>0</v>
      </c>
      <c r="H47" s="93">
        <f>[41]Maio!$K$11</f>
        <v>0</v>
      </c>
      <c r="I47" s="93">
        <f>[41]Maio!$K$12</f>
        <v>0</v>
      </c>
      <c r="J47" s="93">
        <f>[41]Maio!$K$13</f>
        <v>1.6</v>
      </c>
      <c r="K47" s="93">
        <f>[41]Maio!$K$14</f>
        <v>0</v>
      </c>
      <c r="L47" s="93">
        <f>[41]Maio!$K$15</f>
        <v>0</v>
      </c>
      <c r="M47" s="93">
        <f>[41]Maio!$K$16</f>
        <v>0</v>
      </c>
      <c r="N47" s="93">
        <f>[41]Maio!$K$17</f>
        <v>0</v>
      </c>
      <c r="O47" s="93">
        <f>[41]Maio!$K$18</f>
        <v>0</v>
      </c>
      <c r="P47" s="93">
        <f>[41]Maio!$K$19</f>
        <v>0</v>
      </c>
      <c r="Q47" s="93">
        <f>[41]Maio!$K$20</f>
        <v>0</v>
      </c>
      <c r="R47" s="93">
        <f>[41]Maio!$K$21</f>
        <v>0</v>
      </c>
      <c r="S47" s="93">
        <f>[41]Maio!$K$22</f>
        <v>0</v>
      </c>
      <c r="T47" s="93">
        <f>[41]Maio!$K$23</f>
        <v>0</v>
      </c>
      <c r="U47" s="93">
        <f>[41]Maio!$K$24</f>
        <v>0</v>
      </c>
      <c r="V47" s="93">
        <f>[41]Maio!$K$25</f>
        <v>0</v>
      </c>
      <c r="W47" s="93">
        <f>[41]Maio!$K$26</f>
        <v>0</v>
      </c>
      <c r="X47" s="93">
        <f>[41]Maio!$K$27</f>
        <v>0</v>
      </c>
      <c r="Y47" s="93">
        <f>[41]Maio!$K$28</f>
        <v>28.8</v>
      </c>
      <c r="Z47" s="93">
        <f>[41]Maio!$K$29</f>
        <v>0</v>
      </c>
      <c r="AA47" s="93">
        <f>[41]Maio!$K$30</f>
        <v>19.599999999999998</v>
      </c>
      <c r="AB47" s="93">
        <f>[41]Maio!$K$31</f>
        <v>0</v>
      </c>
      <c r="AC47" s="93">
        <f>[41]Maio!$K$32</f>
        <v>0</v>
      </c>
      <c r="AD47" s="93">
        <f>[41]Maio!$K$33</f>
        <v>0</v>
      </c>
      <c r="AE47" s="93">
        <f>[41]Maio!$K$34</f>
        <v>0</v>
      </c>
      <c r="AF47" s="93">
        <f>[41]Maio!$K$35</f>
        <v>0</v>
      </c>
      <c r="AG47" s="81">
        <f t="shared" si="4"/>
        <v>50</v>
      </c>
      <c r="AH47" s="82">
        <f t="shared" si="5"/>
        <v>28.8</v>
      </c>
      <c r="AI47" s="56">
        <f t="shared" si="6"/>
        <v>28</v>
      </c>
    </row>
    <row r="48" spans="1:40" x14ac:dyDescent="0.2">
      <c r="A48" s="50" t="s">
        <v>32</v>
      </c>
      <c r="B48" s="93">
        <f>[42]Maio!$K$5</f>
        <v>0</v>
      </c>
      <c r="C48" s="93">
        <f>[42]Maio!$K$6</f>
        <v>0</v>
      </c>
      <c r="D48" s="93">
        <f>[42]Maio!$K$7</f>
        <v>0</v>
      </c>
      <c r="E48" s="93">
        <f>[42]Maio!$K$8</f>
        <v>0</v>
      </c>
      <c r="F48" s="93">
        <f>[42]Maio!$K$9</f>
        <v>0</v>
      </c>
      <c r="G48" s="93">
        <f>[42]Maio!$K$10</f>
        <v>0</v>
      </c>
      <c r="H48" s="93">
        <f>[42]Maio!$K$11</f>
        <v>0</v>
      </c>
      <c r="I48" s="93">
        <f>[42]Maio!$K$12</f>
        <v>0</v>
      </c>
      <c r="J48" s="93">
        <f>[42]Maio!$K$13</f>
        <v>0</v>
      </c>
      <c r="K48" s="93">
        <f>[42]Maio!$K$14</f>
        <v>0</v>
      </c>
      <c r="L48" s="93">
        <f>[42]Maio!$K$15</f>
        <v>0</v>
      </c>
      <c r="M48" s="93">
        <f>[42]Maio!$K$16</f>
        <v>0</v>
      </c>
      <c r="N48" s="93">
        <f>[42]Maio!$K$17</f>
        <v>0</v>
      </c>
      <c r="O48" s="93">
        <f>[42]Maio!$K$18</f>
        <v>0</v>
      </c>
      <c r="P48" s="93">
        <f>[42]Maio!$K$19</f>
        <v>0</v>
      </c>
      <c r="Q48" s="93">
        <f>[42]Maio!$K$20</f>
        <v>0.2</v>
      </c>
      <c r="R48" s="93">
        <f>[42]Maio!$K$21</f>
        <v>0</v>
      </c>
      <c r="S48" s="93">
        <f>[42]Maio!$K$22</f>
        <v>0</v>
      </c>
      <c r="T48" s="93">
        <f>[42]Maio!$K$23</f>
        <v>0</v>
      </c>
      <c r="U48" s="93">
        <f>[42]Maio!$K$24</f>
        <v>0</v>
      </c>
      <c r="V48" s="93">
        <f>[42]Maio!$K$25</f>
        <v>0</v>
      </c>
      <c r="W48" s="93">
        <f>[42]Maio!$K$26</f>
        <v>0</v>
      </c>
      <c r="X48" s="93">
        <f>[42]Maio!$K$27</f>
        <v>0</v>
      </c>
      <c r="Y48" s="93">
        <f>[42]Maio!$K$28</f>
        <v>1.2</v>
      </c>
      <c r="Z48" s="93">
        <f>[42]Maio!$K$29</f>
        <v>1</v>
      </c>
      <c r="AA48" s="93">
        <f>[42]Maio!$K$30</f>
        <v>0.8</v>
      </c>
      <c r="AB48" s="93">
        <f>[42]Maio!$K$31</f>
        <v>0.2</v>
      </c>
      <c r="AC48" s="93">
        <f>[42]Maio!$K$32</f>
        <v>0.4</v>
      </c>
      <c r="AD48" s="93">
        <f>[42]Maio!$K$33</f>
        <v>0.2</v>
      </c>
      <c r="AE48" s="93">
        <f>[42]Maio!$K$34</f>
        <v>0</v>
      </c>
      <c r="AF48" s="93">
        <f>[42]Maio!$K$35</f>
        <v>0</v>
      </c>
      <c r="AG48" s="81">
        <f t="shared" si="4"/>
        <v>4</v>
      </c>
      <c r="AH48" s="82">
        <f t="shared" si="5"/>
        <v>1.2</v>
      </c>
      <c r="AI48" s="56">
        <f t="shared" si="6"/>
        <v>24</v>
      </c>
      <c r="AJ48" s="11" t="s">
        <v>33</v>
      </c>
    </row>
    <row r="49" spans="1:36" x14ac:dyDescent="0.2">
      <c r="A49" s="102" t="s">
        <v>19</v>
      </c>
      <c r="B49" s="93">
        <f>[43]Maio!$K$5</f>
        <v>0</v>
      </c>
      <c r="C49" s="93">
        <f>[43]Maio!$K$6</f>
        <v>0</v>
      </c>
      <c r="D49" s="93">
        <f>[43]Maio!$K$7</f>
        <v>0</v>
      </c>
      <c r="E49" s="93">
        <f>[43]Maio!$K$8</f>
        <v>0</v>
      </c>
      <c r="F49" s="93">
        <f>[43]Maio!$K$9</f>
        <v>0</v>
      </c>
      <c r="G49" s="93">
        <f>[43]Maio!$K$10</f>
        <v>0</v>
      </c>
      <c r="H49" s="93">
        <f>[43]Maio!$K$11</f>
        <v>0</v>
      </c>
      <c r="I49" s="93">
        <f>[43]Maio!$K$12</f>
        <v>0</v>
      </c>
      <c r="J49" s="93">
        <f>[43]Maio!$K$13</f>
        <v>0</v>
      </c>
      <c r="K49" s="93">
        <f>[43]Maio!$K$14</f>
        <v>0</v>
      </c>
      <c r="L49" s="93">
        <f>[43]Maio!$K$15</f>
        <v>0</v>
      </c>
      <c r="M49" s="93">
        <f>[43]Maio!$K$16</f>
        <v>0</v>
      </c>
      <c r="N49" s="93">
        <f>[43]Maio!$K$17</f>
        <v>0</v>
      </c>
      <c r="O49" s="93">
        <f>[43]Maio!$K$18</f>
        <v>0</v>
      </c>
      <c r="P49" s="93">
        <f>[43]Maio!$K$19</f>
        <v>0</v>
      </c>
      <c r="Q49" s="93">
        <f>[43]Maio!$K$20</f>
        <v>0</v>
      </c>
      <c r="R49" s="93">
        <f>[43]Maio!$K$21</f>
        <v>0</v>
      </c>
      <c r="S49" s="93">
        <f>[43]Maio!$K$22</f>
        <v>0</v>
      </c>
      <c r="T49" s="93">
        <f>[43]Maio!$K$23</f>
        <v>0</v>
      </c>
      <c r="U49" s="93">
        <f>[43]Maio!$K$24</f>
        <v>0</v>
      </c>
      <c r="V49" s="93">
        <f>[43]Maio!$K$25</f>
        <v>0</v>
      </c>
      <c r="W49" s="93">
        <f>[43]Maio!$K$26</f>
        <v>0</v>
      </c>
      <c r="X49" s="93">
        <f>[43]Maio!$K$27</f>
        <v>0</v>
      </c>
      <c r="Y49" s="93">
        <f>[43]Maio!$K$28</f>
        <v>0.60000000000000009</v>
      </c>
      <c r="Z49" s="93">
        <f>[43]Maio!$K$29</f>
        <v>1</v>
      </c>
      <c r="AA49" s="93">
        <f>[43]Maio!$K$30</f>
        <v>0.2</v>
      </c>
      <c r="AB49" s="93">
        <f>[43]Maio!$K$31</f>
        <v>0</v>
      </c>
      <c r="AC49" s="93">
        <f>[43]Maio!$K$32</f>
        <v>0</v>
      </c>
      <c r="AD49" s="93">
        <f>[43]Maio!$K$33</f>
        <v>0</v>
      </c>
      <c r="AE49" s="93">
        <f>[43]Maio!$K$34</f>
        <v>0</v>
      </c>
      <c r="AF49" s="93">
        <f>[43]Maio!$K$35</f>
        <v>0</v>
      </c>
      <c r="AG49" s="81">
        <f>SUM(B49:AF49)</f>
        <v>1.8</v>
      </c>
      <c r="AH49" s="82">
        <f t="shared" si="5"/>
        <v>1</v>
      </c>
      <c r="AI49" s="56">
        <f t="shared" si="6"/>
        <v>28</v>
      </c>
    </row>
    <row r="50" spans="1:36" x14ac:dyDescent="0.2">
      <c r="A50" s="103" t="s">
        <v>50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0.6</v>
      </c>
      <c r="U50" s="10">
        <v>0</v>
      </c>
      <c r="V50" s="10">
        <v>0</v>
      </c>
      <c r="W50" s="10">
        <v>0</v>
      </c>
      <c r="X50" s="10">
        <v>0</v>
      </c>
      <c r="Y50" s="10">
        <v>17.8</v>
      </c>
      <c r="Z50" s="10">
        <v>0.2</v>
      </c>
      <c r="AA50" s="10">
        <v>14.8</v>
      </c>
      <c r="AB50" s="10">
        <v>0.6</v>
      </c>
      <c r="AC50" s="10">
        <v>0</v>
      </c>
      <c r="AD50" s="10">
        <v>0.2</v>
      </c>
      <c r="AE50" s="10">
        <v>0</v>
      </c>
      <c r="AF50" s="10">
        <v>0</v>
      </c>
      <c r="AG50" s="81">
        <f>SUM(B50:AF50)</f>
        <v>34.20000000000001</v>
      </c>
      <c r="AH50" s="82">
        <f t="shared" si="5"/>
        <v>17.8</v>
      </c>
      <c r="AI50" s="56">
        <f t="shared" si="6"/>
        <v>25</v>
      </c>
    </row>
    <row r="51" spans="1:36" s="5" customFormat="1" x14ac:dyDescent="0.2">
      <c r="A51" s="103" t="s">
        <v>225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26.6</v>
      </c>
      <c r="Z51" s="10">
        <v>0.2</v>
      </c>
      <c r="AA51" s="10">
        <v>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81">
        <f t="shared" ref="AG51:AG67" si="7">SUM(B51:AF51)</f>
        <v>35.799999999999997</v>
      </c>
      <c r="AH51" s="82">
        <f t="shared" si="5"/>
        <v>26.6</v>
      </c>
      <c r="AI51" s="56">
        <f t="shared" si="6"/>
        <v>28</v>
      </c>
    </row>
    <row r="52" spans="1:36" x14ac:dyDescent="0.2">
      <c r="A52" s="103" t="s">
        <v>226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15</v>
      </c>
      <c r="Z52" s="10">
        <v>0</v>
      </c>
      <c r="AA52" s="10">
        <v>4.4000000000000004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81">
        <f t="shared" si="7"/>
        <v>19.399999999999999</v>
      </c>
      <c r="AH52" s="82">
        <f t="shared" si="5"/>
        <v>15</v>
      </c>
      <c r="AI52" s="56">
        <f t="shared" si="6"/>
        <v>29</v>
      </c>
      <c r="AJ52" t="s">
        <v>33</v>
      </c>
    </row>
    <row r="53" spans="1:36" x14ac:dyDescent="0.2">
      <c r="A53" s="103" t="s">
        <v>227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6.2</v>
      </c>
      <c r="Z53" s="10">
        <v>0.6</v>
      </c>
      <c r="AA53" s="10">
        <v>0</v>
      </c>
      <c r="AB53" s="10">
        <v>0.2</v>
      </c>
      <c r="AC53" s="10">
        <v>0</v>
      </c>
      <c r="AD53" s="10">
        <v>0</v>
      </c>
      <c r="AE53" s="10">
        <v>0</v>
      </c>
      <c r="AF53" s="10">
        <v>0</v>
      </c>
      <c r="AG53" s="81">
        <f t="shared" si="7"/>
        <v>7</v>
      </c>
      <c r="AH53" s="82">
        <f t="shared" si="5"/>
        <v>6.2</v>
      </c>
      <c r="AI53" s="56">
        <f t="shared" si="6"/>
        <v>28</v>
      </c>
    </row>
    <row r="54" spans="1:36" x14ac:dyDescent="0.2">
      <c r="A54" s="103" t="s">
        <v>237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2.6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0.4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81">
        <f t="shared" si="7"/>
        <v>3</v>
      </c>
      <c r="AH54" s="82">
        <f t="shared" si="5"/>
        <v>2.6</v>
      </c>
      <c r="AI54" s="56">
        <f t="shared" si="6"/>
        <v>29</v>
      </c>
    </row>
    <row r="55" spans="1:36" hidden="1" x14ac:dyDescent="0.2">
      <c r="A55" s="103" t="s">
        <v>238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1">
        <f t="shared" si="7"/>
        <v>0</v>
      </c>
      <c r="AH55" s="82">
        <f t="shared" si="5"/>
        <v>0</v>
      </c>
      <c r="AI55" s="56">
        <f t="shared" si="6"/>
        <v>0</v>
      </c>
    </row>
    <row r="56" spans="1:36" x14ac:dyDescent="0.2">
      <c r="A56" s="103" t="s">
        <v>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0.2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0.2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81">
        <f t="shared" si="7"/>
        <v>0.4</v>
      </c>
      <c r="AH56" s="82">
        <f t="shared" si="5"/>
        <v>0.2</v>
      </c>
      <c r="AI56" s="56">
        <f t="shared" si="6"/>
        <v>29</v>
      </c>
    </row>
    <row r="57" spans="1:36" x14ac:dyDescent="0.2">
      <c r="A57" s="103" t="s">
        <v>228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16.8</v>
      </c>
      <c r="Z57" s="10">
        <v>0</v>
      </c>
      <c r="AA57" s="10">
        <v>6.2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81">
        <f t="shared" si="7"/>
        <v>23</v>
      </c>
      <c r="AH57" s="82">
        <f t="shared" si="5"/>
        <v>16.8</v>
      </c>
      <c r="AI57" s="56">
        <f t="shared" si="6"/>
        <v>29</v>
      </c>
    </row>
    <row r="58" spans="1:36" x14ac:dyDescent="0.2">
      <c r="A58" s="103" t="s">
        <v>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</v>
      </c>
      <c r="AA58" s="10">
        <v>0</v>
      </c>
      <c r="AB58" s="10">
        <v>0</v>
      </c>
      <c r="AC58" s="10">
        <v>0.2</v>
      </c>
      <c r="AD58" s="10">
        <v>0</v>
      </c>
      <c r="AE58" s="10">
        <v>0</v>
      </c>
      <c r="AF58" s="10">
        <v>0</v>
      </c>
      <c r="AG58" s="81">
        <f t="shared" si="7"/>
        <v>1.2</v>
      </c>
      <c r="AH58" s="82">
        <f t="shared" si="5"/>
        <v>1</v>
      </c>
      <c r="AI58" s="56">
        <f t="shared" si="6"/>
        <v>29</v>
      </c>
    </row>
    <row r="59" spans="1:36" x14ac:dyDescent="0.2">
      <c r="A59" s="103" t="s">
        <v>229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0.4</v>
      </c>
      <c r="Y59" s="10">
        <v>11</v>
      </c>
      <c r="Z59" s="10">
        <v>0</v>
      </c>
      <c r="AA59" s="10">
        <v>0</v>
      </c>
      <c r="AB59" s="10">
        <v>0.6</v>
      </c>
      <c r="AC59" s="10">
        <v>0</v>
      </c>
      <c r="AD59" s="10">
        <v>0</v>
      </c>
      <c r="AE59" s="10">
        <v>0</v>
      </c>
      <c r="AF59" s="10">
        <v>0</v>
      </c>
      <c r="AG59" s="81">
        <f t="shared" si="7"/>
        <v>12</v>
      </c>
      <c r="AH59" s="82">
        <f t="shared" si="5"/>
        <v>11</v>
      </c>
      <c r="AI59" s="56">
        <f t="shared" si="6"/>
        <v>28</v>
      </c>
    </row>
    <row r="60" spans="1:36" x14ac:dyDescent="0.2">
      <c r="A60" s="103" t="s">
        <v>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0.2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20</v>
      </c>
      <c r="U60" s="10">
        <v>0</v>
      </c>
      <c r="V60" s="10">
        <v>0</v>
      </c>
      <c r="W60" s="10">
        <v>0</v>
      </c>
      <c r="X60" s="10">
        <v>0</v>
      </c>
      <c r="Y60" s="10">
        <v>37.4</v>
      </c>
      <c r="Z60" s="10">
        <v>0</v>
      </c>
      <c r="AA60" s="10">
        <v>9.4</v>
      </c>
      <c r="AB60" s="10">
        <v>0.6</v>
      </c>
      <c r="AC60" s="10">
        <v>0</v>
      </c>
      <c r="AD60" s="10">
        <v>0.2</v>
      </c>
      <c r="AE60" s="10">
        <v>0</v>
      </c>
      <c r="AF60" s="10">
        <v>0</v>
      </c>
      <c r="AG60" s="81">
        <f>SUM(B60:AF60)</f>
        <v>67.8</v>
      </c>
      <c r="AH60" s="82">
        <f t="shared" si="5"/>
        <v>37.4</v>
      </c>
      <c r="AI60" s="56">
        <f t="shared" si="6"/>
        <v>25</v>
      </c>
    </row>
    <row r="61" spans="1:36" x14ac:dyDescent="0.2">
      <c r="A61" s="103" t="s">
        <v>11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22.4</v>
      </c>
      <c r="U61" s="10">
        <v>0</v>
      </c>
      <c r="V61" s="10">
        <v>0</v>
      </c>
      <c r="W61" s="10">
        <v>0</v>
      </c>
      <c r="X61" s="10">
        <v>0</v>
      </c>
      <c r="Y61" s="10">
        <v>57.4</v>
      </c>
      <c r="Z61" s="10">
        <v>0.4</v>
      </c>
      <c r="AA61" s="10">
        <v>5</v>
      </c>
      <c r="AB61" s="10">
        <v>0.2</v>
      </c>
      <c r="AC61" s="10">
        <v>0</v>
      </c>
      <c r="AD61" s="10">
        <v>0</v>
      </c>
      <c r="AE61" s="10">
        <v>0</v>
      </c>
      <c r="AF61" s="10">
        <v>0</v>
      </c>
      <c r="AG61" s="81">
        <f t="shared" si="7"/>
        <v>85.4</v>
      </c>
      <c r="AH61" s="82">
        <f t="shared" si="5"/>
        <v>57.4</v>
      </c>
      <c r="AI61" s="56">
        <f t="shared" si="6"/>
        <v>26</v>
      </c>
      <c r="AJ61" t="s">
        <v>33</v>
      </c>
    </row>
    <row r="62" spans="1:36" x14ac:dyDescent="0.2">
      <c r="A62" s="103" t="s">
        <v>230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0.4</v>
      </c>
      <c r="O62" s="10">
        <v>1.4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1.2</v>
      </c>
      <c r="Y62" s="10">
        <v>25.4</v>
      </c>
      <c r="Z62" s="10">
        <v>0.2</v>
      </c>
      <c r="AA62" s="10">
        <v>0</v>
      </c>
      <c r="AB62" s="10">
        <v>11.4</v>
      </c>
      <c r="AC62" s="10">
        <v>0</v>
      </c>
      <c r="AD62" s="10">
        <v>0</v>
      </c>
      <c r="AE62" s="10">
        <v>0.2</v>
      </c>
      <c r="AF62" s="10">
        <v>0</v>
      </c>
      <c r="AG62" s="81">
        <f t="shared" si="7"/>
        <v>40.200000000000003</v>
      </c>
      <c r="AH62" s="82">
        <f t="shared" si="5"/>
        <v>25.4</v>
      </c>
      <c r="AI62" s="56">
        <f t="shared" si="6"/>
        <v>24</v>
      </c>
    </row>
    <row r="63" spans="1:36" x14ac:dyDescent="0.2">
      <c r="A63" s="103" t="s">
        <v>14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0.4</v>
      </c>
      <c r="O63" s="10">
        <v>1.8</v>
      </c>
      <c r="P63" s="10">
        <v>1.4</v>
      </c>
      <c r="Q63" s="10">
        <v>0.2</v>
      </c>
      <c r="R63" s="10">
        <v>0</v>
      </c>
      <c r="S63" s="10">
        <v>0</v>
      </c>
      <c r="T63" s="10">
        <v>0.2</v>
      </c>
      <c r="U63" s="10">
        <v>0</v>
      </c>
      <c r="V63" s="10">
        <v>0</v>
      </c>
      <c r="W63" s="10">
        <v>0</v>
      </c>
      <c r="X63" s="10">
        <v>19</v>
      </c>
      <c r="Y63" s="10">
        <v>31.8</v>
      </c>
      <c r="Z63" s="10">
        <v>0.2</v>
      </c>
      <c r="AA63" s="10">
        <v>0</v>
      </c>
      <c r="AB63" s="10">
        <v>0.8</v>
      </c>
      <c r="AC63" s="10">
        <v>0</v>
      </c>
      <c r="AD63" s="10">
        <v>0</v>
      </c>
      <c r="AE63" s="10">
        <v>0</v>
      </c>
      <c r="AF63" s="10">
        <v>0</v>
      </c>
      <c r="AG63" s="81">
        <f t="shared" si="7"/>
        <v>55.8</v>
      </c>
      <c r="AH63" s="82">
        <f t="shared" si="5"/>
        <v>31.8</v>
      </c>
      <c r="AI63" s="56">
        <f t="shared" si="6"/>
        <v>22</v>
      </c>
    </row>
    <row r="64" spans="1:36" x14ac:dyDescent="0.2">
      <c r="A64" s="103" t="s">
        <v>231</v>
      </c>
      <c r="B64" s="10">
        <v>0.2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81">
        <f t="shared" si="7"/>
        <v>0.2</v>
      </c>
      <c r="AH64" s="82">
        <f t="shared" si="5"/>
        <v>0.2</v>
      </c>
      <c r="AI64" s="56">
        <f t="shared" si="6"/>
        <v>30</v>
      </c>
      <c r="AJ64" s="11" t="s">
        <v>33</v>
      </c>
    </row>
    <row r="65" spans="1:36" x14ac:dyDescent="0.2">
      <c r="A65" s="103" t="s">
        <v>232</v>
      </c>
      <c r="B65" s="10">
        <v>0.4</v>
      </c>
      <c r="C65" s="10">
        <v>0.2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20.8</v>
      </c>
      <c r="Z65" s="10">
        <v>0</v>
      </c>
      <c r="AA65" s="10">
        <v>0.2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81">
        <f t="shared" si="7"/>
        <v>21.6</v>
      </c>
      <c r="AH65" s="82">
        <f t="shared" si="5"/>
        <v>20.8</v>
      </c>
      <c r="AI65" s="56">
        <f t="shared" si="6"/>
        <v>27</v>
      </c>
    </row>
    <row r="66" spans="1:36" x14ac:dyDescent="0.2">
      <c r="A66" s="103" t="s">
        <v>17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0.2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1.6</v>
      </c>
      <c r="Z66" s="10">
        <v>0</v>
      </c>
      <c r="AA66" s="10">
        <v>0.2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81">
        <f t="shared" si="7"/>
        <v>2</v>
      </c>
      <c r="AH66" s="82">
        <f t="shared" si="5"/>
        <v>1.6</v>
      </c>
      <c r="AI66" s="56">
        <f t="shared" si="6"/>
        <v>28</v>
      </c>
    </row>
    <row r="67" spans="1:36" x14ac:dyDescent="0.2">
      <c r="A67" s="95" t="s">
        <v>233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5</v>
      </c>
      <c r="Z67" s="93">
        <v>0</v>
      </c>
      <c r="AA67" s="93">
        <v>12.2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G67" s="81">
        <f t="shared" si="7"/>
        <v>17.2</v>
      </c>
      <c r="AH67" s="82">
        <f t="shared" si="5"/>
        <v>12.2</v>
      </c>
      <c r="AI67" s="56">
        <f t="shared" si="6"/>
        <v>29</v>
      </c>
      <c r="AJ67" s="11" t="s">
        <v>33</v>
      </c>
    </row>
    <row r="68" spans="1:36" x14ac:dyDescent="0.2">
      <c r="A68" s="95" t="s">
        <v>221</v>
      </c>
      <c r="B68" s="93">
        <v>0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1.3</v>
      </c>
      <c r="O68" s="93">
        <v>0</v>
      </c>
      <c r="P68" s="93">
        <v>0</v>
      </c>
      <c r="Q68" s="93">
        <v>0</v>
      </c>
      <c r="R68" s="93">
        <v>0</v>
      </c>
      <c r="S68" s="93">
        <v>0</v>
      </c>
      <c r="T68" s="93">
        <v>0</v>
      </c>
      <c r="U68" s="93">
        <v>0</v>
      </c>
      <c r="V68" s="93">
        <v>0</v>
      </c>
      <c r="W68" s="93">
        <v>0</v>
      </c>
      <c r="X68" s="93">
        <v>21.2</v>
      </c>
      <c r="Y68" s="93">
        <v>47.1</v>
      </c>
      <c r="Z68" s="93">
        <v>1.1000000000000001</v>
      </c>
      <c r="AA68" s="93">
        <v>0</v>
      </c>
      <c r="AB68" s="93">
        <v>0.1</v>
      </c>
      <c r="AC68" s="93">
        <v>0</v>
      </c>
      <c r="AD68" s="93">
        <v>0</v>
      </c>
      <c r="AE68" s="93">
        <v>0</v>
      </c>
      <c r="AF68" s="93">
        <v>0</v>
      </c>
      <c r="AG68" s="81">
        <f>SUM(B68:AF68)</f>
        <v>70.799999999999983</v>
      </c>
      <c r="AH68" s="82">
        <f t="shared" si="5"/>
        <v>47.1</v>
      </c>
      <c r="AI68" s="56">
        <f t="shared" si="6"/>
        <v>26</v>
      </c>
    </row>
    <row r="69" spans="1:36" x14ac:dyDescent="0.2">
      <c r="A69" s="95" t="s">
        <v>222</v>
      </c>
      <c r="B69" s="93">
        <v>0</v>
      </c>
      <c r="C69" s="93">
        <v>0</v>
      </c>
      <c r="D69" s="93">
        <v>0.5</v>
      </c>
      <c r="E69" s="93">
        <v>0</v>
      </c>
      <c r="F69" s="93"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0.7</v>
      </c>
      <c r="O69" s="93">
        <v>0</v>
      </c>
      <c r="P69" s="93">
        <v>0.2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0</v>
      </c>
      <c r="X69" s="93">
        <v>36.4</v>
      </c>
      <c r="Y69" s="93">
        <v>32.799999999999997</v>
      </c>
      <c r="Z69" s="93">
        <v>0.7</v>
      </c>
      <c r="AA69" s="93">
        <v>0</v>
      </c>
      <c r="AB69" s="93">
        <v>0</v>
      </c>
      <c r="AC69" s="93">
        <v>0</v>
      </c>
      <c r="AD69" s="93">
        <v>0</v>
      </c>
      <c r="AE69" s="93">
        <v>0</v>
      </c>
      <c r="AF69" s="93">
        <v>0</v>
      </c>
      <c r="AG69" s="81">
        <f t="shared" si="4"/>
        <v>71.3</v>
      </c>
      <c r="AH69" s="82">
        <f t="shared" si="5"/>
        <v>36.4</v>
      </c>
      <c r="AI69" s="56">
        <f t="shared" si="6"/>
        <v>25</v>
      </c>
    </row>
    <row r="70" spans="1:36" x14ac:dyDescent="0.2">
      <c r="A70" s="95" t="s">
        <v>223</v>
      </c>
      <c r="B70" s="93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0.6</v>
      </c>
      <c r="O70" s="93">
        <v>0</v>
      </c>
      <c r="P70" s="93">
        <v>0</v>
      </c>
      <c r="Q70" s="93">
        <v>0</v>
      </c>
      <c r="R70" s="93">
        <v>0</v>
      </c>
      <c r="S70" s="93">
        <v>0</v>
      </c>
      <c r="T70" s="93">
        <v>35.700000000000003</v>
      </c>
      <c r="U70" s="93">
        <v>0</v>
      </c>
      <c r="V70" s="93">
        <v>0</v>
      </c>
      <c r="W70" s="93">
        <v>0</v>
      </c>
      <c r="X70" s="93">
        <v>0.5</v>
      </c>
      <c r="Y70" s="93">
        <v>56.3</v>
      </c>
      <c r="Z70" s="93">
        <v>2.4</v>
      </c>
      <c r="AA70" s="93">
        <v>6.9</v>
      </c>
      <c r="AB70" s="93">
        <v>0.4</v>
      </c>
      <c r="AC70" s="93">
        <v>0</v>
      </c>
      <c r="AD70" s="93">
        <v>0</v>
      </c>
      <c r="AE70" s="93">
        <v>0</v>
      </c>
      <c r="AF70" s="93">
        <v>0</v>
      </c>
      <c r="AG70" s="81">
        <f>SUM(B70:AF70)</f>
        <v>102.80000000000001</v>
      </c>
      <c r="AH70" s="82">
        <f t="shared" si="5"/>
        <v>56.3</v>
      </c>
      <c r="AI70" s="56">
        <f t="shared" ref="AI70:AI72" si="8">COUNTIF(B70:AF70,"=0,0")</f>
        <v>24</v>
      </c>
    </row>
    <row r="71" spans="1:36" x14ac:dyDescent="0.2">
      <c r="A71" s="95" t="s">
        <v>224</v>
      </c>
      <c r="B71" s="134">
        <v>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34">
        <v>0</v>
      </c>
      <c r="O71" s="134">
        <v>0</v>
      </c>
      <c r="P71" s="134">
        <v>0</v>
      </c>
      <c r="Q71" s="134">
        <v>0</v>
      </c>
      <c r="R71" s="134">
        <v>0</v>
      </c>
      <c r="S71" s="134">
        <v>0</v>
      </c>
      <c r="T71" s="134">
        <v>9.6</v>
      </c>
      <c r="U71" s="134">
        <v>0</v>
      </c>
      <c r="V71" s="134">
        <v>0</v>
      </c>
      <c r="W71" s="134">
        <v>0</v>
      </c>
      <c r="X71" s="134">
        <v>0</v>
      </c>
      <c r="Y71" s="134">
        <v>30.7</v>
      </c>
      <c r="Z71" s="134">
        <v>0</v>
      </c>
      <c r="AA71" s="134">
        <v>5.9</v>
      </c>
      <c r="AB71" s="134">
        <v>0.1</v>
      </c>
      <c r="AC71" s="134">
        <v>0</v>
      </c>
      <c r="AD71" s="134">
        <v>0</v>
      </c>
      <c r="AE71" s="134">
        <v>0</v>
      </c>
      <c r="AF71" s="134">
        <v>0</v>
      </c>
      <c r="AG71" s="81">
        <f>SUM(B71:AF71)</f>
        <v>46.3</v>
      </c>
      <c r="AH71" s="82">
        <f>MAX(B71:AF71)</f>
        <v>30.7</v>
      </c>
      <c r="AI71" s="56">
        <f t="shared" si="8"/>
        <v>27</v>
      </c>
    </row>
    <row r="72" spans="1:36" s="5" customFormat="1" ht="17.100000000000001" customHeight="1" thickBot="1" x14ac:dyDescent="0.25">
      <c r="A72" s="51" t="s">
        <v>22</v>
      </c>
      <c r="B72" s="94">
        <f>MAX(B5:B71)</f>
        <v>0.4</v>
      </c>
      <c r="C72" s="94">
        <f t="shared" ref="C72:AF72" si="9">MAX(C5:C71)</f>
        <v>0.2</v>
      </c>
      <c r="D72" s="94">
        <f t="shared" si="9"/>
        <v>4</v>
      </c>
      <c r="E72" s="94">
        <f t="shared" si="9"/>
        <v>1.4</v>
      </c>
      <c r="F72" s="94">
        <f t="shared" si="9"/>
        <v>0.2</v>
      </c>
      <c r="G72" s="94">
        <f t="shared" si="9"/>
        <v>0.2</v>
      </c>
      <c r="H72" s="94">
        <f t="shared" si="9"/>
        <v>0</v>
      </c>
      <c r="I72" s="94">
        <f t="shared" si="9"/>
        <v>0</v>
      </c>
      <c r="J72" s="94">
        <f t="shared" si="9"/>
        <v>2.2000000000000002</v>
      </c>
      <c r="K72" s="94">
        <f t="shared" si="9"/>
        <v>0.2</v>
      </c>
      <c r="L72" s="94">
        <f t="shared" si="9"/>
        <v>0.2</v>
      </c>
      <c r="M72" s="94">
        <f t="shared" si="9"/>
        <v>0</v>
      </c>
      <c r="N72" s="94">
        <f t="shared" si="9"/>
        <v>8.1999999999999993</v>
      </c>
      <c r="O72" s="94">
        <f t="shared" si="9"/>
        <v>8.9999999999999982</v>
      </c>
      <c r="P72" s="94">
        <f t="shared" si="9"/>
        <v>1.5999999999999999</v>
      </c>
      <c r="Q72" s="94">
        <f t="shared" si="9"/>
        <v>0.2</v>
      </c>
      <c r="R72" s="94">
        <f t="shared" si="9"/>
        <v>0.8</v>
      </c>
      <c r="S72" s="94">
        <f t="shared" si="9"/>
        <v>2.6</v>
      </c>
      <c r="T72" s="94">
        <f t="shared" si="9"/>
        <v>35.700000000000003</v>
      </c>
      <c r="U72" s="94">
        <f t="shared" si="9"/>
        <v>0.2</v>
      </c>
      <c r="V72" s="94">
        <f t="shared" si="9"/>
        <v>0</v>
      </c>
      <c r="W72" s="94">
        <f t="shared" si="9"/>
        <v>0</v>
      </c>
      <c r="X72" s="94">
        <f t="shared" si="9"/>
        <v>36.4</v>
      </c>
      <c r="Y72" s="94">
        <f t="shared" si="9"/>
        <v>68</v>
      </c>
      <c r="Z72" s="94">
        <f t="shared" si="9"/>
        <v>5.4</v>
      </c>
      <c r="AA72" s="94">
        <f t="shared" si="9"/>
        <v>19.599999999999998</v>
      </c>
      <c r="AB72" s="94">
        <f t="shared" si="9"/>
        <v>11.4</v>
      </c>
      <c r="AC72" s="94">
        <f t="shared" si="9"/>
        <v>8.7999999999999989</v>
      </c>
      <c r="AD72" s="94">
        <f t="shared" si="9"/>
        <v>0.2</v>
      </c>
      <c r="AE72" s="94">
        <f t="shared" si="9"/>
        <v>0.2</v>
      </c>
      <c r="AF72" s="94">
        <f t="shared" si="9"/>
        <v>0</v>
      </c>
      <c r="AG72" s="81">
        <f>SUM(B72:AF72)</f>
        <v>217.29999999999998</v>
      </c>
      <c r="AH72" s="82">
        <f>MAX(B72:AF72)</f>
        <v>68</v>
      </c>
      <c r="AI72" s="56">
        <f>COUNTIF(B72:AF72,"=0,0")</f>
        <v>6</v>
      </c>
    </row>
    <row r="73" spans="1:36" x14ac:dyDescent="0.2">
      <c r="A73" s="122" t="s">
        <v>209</v>
      </c>
      <c r="B73" s="123"/>
      <c r="C73" s="42"/>
      <c r="D73" s="42"/>
      <c r="E73" s="42"/>
      <c r="F73" s="42"/>
      <c r="G73" s="42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48"/>
      <c r="AE73" s="52"/>
      <c r="AF73" s="52"/>
      <c r="AG73" s="86"/>
      <c r="AH73" s="86"/>
      <c r="AI73" s="87"/>
    </row>
    <row r="74" spans="1:36" x14ac:dyDescent="0.2">
      <c r="A74" s="124" t="s">
        <v>210</v>
      </c>
      <c r="B74" s="125"/>
      <c r="C74" s="43"/>
      <c r="D74" s="43"/>
      <c r="E74" s="43"/>
      <c r="F74" s="43"/>
      <c r="G74" s="43"/>
      <c r="H74" s="43"/>
      <c r="I74" s="4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115"/>
      <c r="U74" s="115"/>
      <c r="V74" s="115"/>
      <c r="W74" s="115"/>
      <c r="X74" s="115"/>
      <c r="Y74" s="83"/>
      <c r="Z74" s="83"/>
      <c r="AA74" s="83"/>
      <c r="AB74" s="83"/>
      <c r="AC74" s="83"/>
      <c r="AD74" s="83"/>
      <c r="AE74" s="83"/>
      <c r="AF74" s="83"/>
      <c r="AG74" s="86"/>
      <c r="AH74" s="86"/>
      <c r="AI74" s="87"/>
    </row>
    <row r="75" spans="1:36" x14ac:dyDescent="0.2">
      <c r="A75" s="77" t="s">
        <v>207</v>
      </c>
      <c r="B75" s="76"/>
      <c r="C75" s="83"/>
      <c r="D75" s="83"/>
      <c r="E75" s="98"/>
      <c r="F75" s="98"/>
      <c r="G75" s="98"/>
      <c r="H75" s="98"/>
      <c r="I75" s="83"/>
      <c r="J75" s="84"/>
      <c r="K75" s="84"/>
      <c r="L75" s="84"/>
      <c r="M75" s="84"/>
      <c r="N75" s="84"/>
      <c r="O75" s="84"/>
      <c r="P75" s="84"/>
      <c r="Q75" s="83"/>
      <c r="R75" s="83"/>
      <c r="S75" s="83"/>
      <c r="T75" s="116"/>
      <c r="U75" s="116"/>
      <c r="V75" s="116"/>
      <c r="W75" s="116"/>
      <c r="X75" s="116"/>
      <c r="Y75" s="83"/>
      <c r="Z75" s="83"/>
      <c r="AA75" s="83"/>
      <c r="AB75" s="83"/>
      <c r="AC75" s="83"/>
      <c r="AD75" s="48"/>
      <c r="AE75" s="48"/>
      <c r="AF75" s="48"/>
      <c r="AG75" s="86"/>
      <c r="AH75" s="86"/>
      <c r="AI75" s="87"/>
    </row>
    <row r="76" spans="1:36" x14ac:dyDescent="0.2">
      <c r="A76" s="77" t="s">
        <v>208</v>
      </c>
      <c r="B76" s="75"/>
      <c r="C76" s="42"/>
      <c r="D76" s="42"/>
      <c r="E76" s="98"/>
      <c r="F76" s="98"/>
      <c r="G76" s="98"/>
      <c r="H76" s="98"/>
      <c r="I76" s="42"/>
      <c r="J76" s="42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48"/>
      <c r="AE76" s="48"/>
      <c r="AF76" s="48"/>
      <c r="AG76" s="86"/>
      <c r="AH76" s="86"/>
      <c r="AI76" s="87"/>
    </row>
    <row r="77" spans="1:36" x14ac:dyDescent="0.2">
      <c r="A77" s="44"/>
      <c r="B77" s="83"/>
      <c r="C77" s="83"/>
      <c r="D77" s="83"/>
      <c r="E77" s="98"/>
      <c r="F77" s="98"/>
      <c r="G77" s="98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48"/>
      <c r="AF77" s="48"/>
      <c r="AG77" s="86"/>
      <c r="AH77" s="86"/>
      <c r="AI77" s="87"/>
    </row>
    <row r="78" spans="1:36" x14ac:dyDescent="0.2">
      <c r="A78" s="44"/>
      <c r="B78" s="83"/>
      <c r="C78" s="83"/>
      <c r="D78" s="83"/>
      <c r="E78" s="98"/>
      <c r="F78" s="98"/>
      <c r="G78" s="98"/>
      <c r="H78" s="98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49"/>
      <c r="AF78" s="49"/>
      <c r="AG78" s="86"/>
      <c r="AH78" s="86"/>
      <c r="AI78" s="87"/>
    </row>
    <row r="79" spans="1:36" ht="13.5" thickBot="1" x14ac:dyDescent="0.25">
      <c r="A79" s="53"/>
      <c r="B79" s="54"/>
      <c r="C79" s="54"/>
      <c r="D79" s="54"/>
      <c r="E79" s="54"/>
      <c r="F79" s="54"/>
      <c r="G79" s="54" t="s">
        <v>33</v>
      </c>
      <c r="H79" s="54"/>
      <c r="I79" s="54"/>
      <c r="J79" s="54"/>
      <c r="K79" s="54"/>
      <c r="L79" s="54" t="s">
        <v>33</v>
      </c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88"/>
      <c r="AH79" s="88"/>
      <c r="AI79" s="89" t="s">
        <v>33</v>
      </c>
    </row>
    <row r="80" spans="1:36" x14ac:dyDescent="0.2">
      <c r="AG80" s="2"/>
      <c r="AH80" s="2"/>
      <c r="AI80" s="2"/>
    </row>
    <row r="81" spans="7:35" x14ac:dyDescent="0.2">
      <c r="AG81" s="2"/>
      <c r="AH81" s="2"/>
      <c r="AI81" s="2"/>
    </row>
    <row r="82" spans="7:35" x14ac:dyDescent="0.2">
      <c r="G82" s="2" t="s">
        <v>33</v>
      </c>
      <c r="AG82" s="2"/>
      <c r="AH82" s="2"/>
      <c r="AI82" s="2"/>
    </row>
    <row r="83" spans="7:35" x14ac:dyDescent="0.2">
      <c r="Q83" s="2" t="s">
        <v>33</v>
      </c>
      <c r="T83" s="2" t="s">
        <v>33</v>
      </c>
      <c r="V83" s="2" t="s">
        <v>33</v>
      </c>
      <c r="X83" s="2" t="s">
        <v>33</v>
      </c>
      <c r="Z83" s="2" t="s">
        <v>33</v>
      </c>
      <c r="AG83" s="2"/>
      <c r="AH83" s="2"/>
      <c r="AI83" s="2"/>
    </row>
    <row r="84" spans="7:35" x14ac:dyDescent="0.2">
      <c r="J84" s="2" t="s">
        <v>33</v>
      </c>
      <c r="M84" s="2" t="s">
        <v>33</v>
      </c>
      <c r="P84" s="2" t="s">
        <v>33</v>
      </c>
      <c r="Q84" s="2" t="s">
        <v>33</v>
      </c>
      <c r="R84" s="2" t="s">
        <v>33</v>
      </c>
      <c r="S84" s="2" t="s">
        <v>33</v>
      </c>
      <c r="T84" s="2" t="s">
        <v>33</v>
      </c>
      <c r="W84" s="2" t="s">
        <v>33</v>
      </c>
      <c r="X84" s="2" t="s">
        <v>33</v>
      </c>
      <c r="Z84" s="2" t="s">
        <v>33</v>
      </c>
      <c r="AB84" s="2" t="s">
        <v>33</v>
      </c>
      <c r="AG84" s="2"/>
      <c r="AH84" s="2" t="s">
        <v>33</v>
      </c>
      <c r="AI84" s="2"/>
    </row>
    <row r="85" spans="7:35" x14ac:dyDescent="0.2">
      <c r="Q85" s="2" t="s">
        <v>33</v>
      </c>
      <c r="S85" s="2" t="s">
        <v>33</v>
      </c>
      <c r="V85" s="2" t="s">
        <v>33</v>
      </c>
      <c r="W85" s="2" t="s">
        <v>33</v>
      </c>
      <c r="AB85" s="2" t="s">
        <v>33</v>
      </c>
      <c r="AC85" s="2" t="s">
        <v>33</v>
      </c>
      <c r="AG85" s="2" t="s">
        <v>33</v>
      </c>
      <c r="AH85" s="2" t="s">
        <v>33</v>
      </c>
      <c r="AI85" s="2"/>
    </row>
    <row r="86" spans="7:35" x14ac:dyDescent="0.2">
      <c r="J86" s="2" t="s">
        <v>33</v>
      </c>
      <c r="O86" s="2" t="s">
        <v>206</v>
      </c>
      <c r="P86" s="2" t="s">
        <v>33</v>
      </c>
      <c r="S86" s="2" t="s">
        <v>33</v>
      </c>
      <c r="T86" s="2" t="s">
        <v>33</v>
      </c>
      <c r="U86" s="2" t="s">
        <v>33</v>
      </c>
      <c r="V86" s="2" t="s">
        <v>33</v>
      </c>
      <c r="Z86" s="2" t="s">
        <v>33</v>
      </c>
      <c r="AG86" s="2"/>
      <c r="AH86" s="2"/>
      <c r="AI86" s="2" t="s">
        <v>33</v>
      </c>
    </row>
    <row r="87" spans="7:35" x14ac:dyDescent="0.2">
      <c r="K87" s="2" t="s">
        <v>33</v>
      </c>
      <c r="L87" s="2" t="s">
        <v>33</v>
      </c>
      <c r="M87" s="2" t="s">
        <v>33</v>
      </c>
      <c r="P87" s="2" t="s">
        <v>33</v>
      </c>
      <c r="Q87" s="2" t="s">
        <v>33</v>
      </c>
      <c r="S87" s="2" t="s">
        <v>33</v>
      </c>
      <c r="W87" s="2" t="s">
        <v>33</v>
      </c>
      <c r="Z87" s="2" t="s">
        <v>33</v>
      </c>
      <c r="AB87" s="2" t="s">
        <v>33</v>
      </c>
      <c r="AG87" s="2"/>
      <c r="AH87" s="2"/>
      <c r="AI87" s="2"/>
    </row>
    <row r="88" spans="7:35" x14ac:dyDescent="0.2">
      <c r="H88" s="2" t="s">
        <v>33</v>
      </c>
      <c r="S88" s="2" t="s">
        <v>33</v>
      </c>
      <c r="W88" s="2" t="s">
        <v>33</v>
      </c>
      <c r="AG88" s="2"/>
      <c r="AH88" s="2"/>
      <c r="AI88" s="2"/>
    </row>
    <row r="89" spans="7:35" x14ac:dyDescent="0.2">
      <c r="Q89" s="2" t="s">
        <v>33</v>
      </c>
      <c r="R89" s="2" t="s">
        <v>33</v>
      </c>
      <c r="AE89" s="2" t="s">
        <v>33</v>
      </c>
      <c r="AG89" s="2"/>
      <c r="AH89" s="2"/>
      <c r="AI89" s="2"/>
    </row>
    <row r="90" spans="7:35" x14ac:dyDescent="0.2">
      <c r="S90" s="2" t="s">
        <v>33</v>
      </c>
      <c r="X90" s="2" t="s">
        <v>33</v>
      </c>
      <c r="AC90" s="2" t="s">
        <v>33</v>
      </c>
      <c r="AG90" s="2"/>
      <c r="AH90" s="2"/>
      <c r="AI90" s="2" t="s">
        <v>33</v>
      </c>
    </row>
    <row r="91" spans="7:35" x14ac:dyDescent="0.2">
      <c r="Y91" s="2" t="s">
        <v>33</v>
      </c>
      <c r="AG91" s="2"/>
      <c r="AH91" s="2"/>
      <c r="AI91" s="2"/>
    </row>
    <row r="92" spans="7:35" x14ac:dyDescent="0.2">
      <c r="AG92" s="2"/>
      <c r="AH92" s="2"/>
      <c r="AI92" s="2"/>
    </row>
    <row r="93" spans="7:35" x14ac:dyDescent="0.2">
      <c r="AG93" s="2"/>
      <c r="AH93" s="2"/>
      <c r="AI93" s="2"/>
    </row>
    <row r="94" spans="7:35" x14ac:dyDescent="0.2">
      <c r="AG94" s="2"/>
      <c r="AH94" s="2"/>
      <c r="AI94" s="2"/>
    </row>
    <row r="95" spans="7:35" x14ac:dyDescent="0.2">
      <c r="S95" s="2" t="s">
        <v>33</v>
      </c>
      <c r="AG95" s="2"/>
      <c r="AH95" s="2"/>
      <c r="AI95" s="2"/>
    </row>
    <row r="96" spans="7:35" x14ac:dyDescent="0.2">
      <c r="AG96" s="2"/>
      <c r="AH96" s="2"/>
      <c r="AI96" s="2"/>
    </row>
    <row r="97" spans="33:35" x14ac:dyDescent="0.2">
      <c r="AG97" s="2"/>
      <c r="AH97" s="2"/>
      <c r="AI97" s="2"/>
    </row>
    <row r="98" spans="33:35" x14ac:dyDescent="0.2">
      <c r="AG98" s="2"/>
      <c r="AH98" s="2"/>
      <c r="AI98" s="2"/>
    </row>
    <row r="99" spans="33:35" x14ac:dyDescent="0.2">
      <c r="AG99" s="2"/>
      <c r="AH99" s="2"/>
      <c r="AI99" s="2"/>
    </row>
  </sheetData>
  <sortState ref="A5:AI49">
    <sortCondition ref="A5:A49"/>
  </sortState>
  <mergeCells count="39">
    <mergeCell ref="Q3:Q4"/>
    <mergeCell ref="I3:I4"/>
    <mergeCell ref="H3:H4"/>
    <mergeCell ref="P3:P4"/>
    <mergeCell ref="K3:K4"/>
    <mergeCell ref="L3:L4"/>
    <mergeCell ref="O3:O4"/>
    <mergeCell ref="R3:R4"/>
    <mergeCell ref="T75:X75"/>
    <mergeCell ref="V3:V4"/>
    <mergeCell ref="X3:X4"/>
    <mergeCell ref="AB3:AB4"/>
    <mergeCell ref="Y3:Y4"/>
    <mergeCell ref="Z3:Z4"/>
    <mergeCell ref="U3:U4"/>
    <mergeCell ref="T3:T4"/>
    <mergeCell ref="AA3:AA4"/>
    <mergeCell ref="AE3:AE4"/>
    <mergeCell ref="AF3:AF4"/>
    <mergeCell ref="S3:S4"/>
    <mergeCell ref="T74:X74"/>
    <mergeCell ref="AC3:AC4"/>
    <mergeCell ref="AD3:AD4"/>
    <mergeCell ref="A73:B73"/>
    <mergeCell ref="A74:B74"/>
    <mergeCell ref="AI3:AI4"/>
    <mergeCell ref="A1:AI1"/>
    <mergeCell ref="B2:AI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2024-06-07T14:13:26Z</dcterms:modified>
</cp:coreProperties>
</file>